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30" windowWidth="20265" windowHeight="9570" tabRatio="896" activeTab="2"/>
  </bookViews>
  <sheets>
    <sheet name="Opsomming" sheetId="1" r:id="rId1"/>
    <sheet name="Bydraes" sheetId="2" r:id="rId2"/>
    <sheet name="Kollektes" sheetId="3" r:id="rId3"/>
    <sheet name="Inkomstes" sheetId="4" r:id="rId4"/>
    <sheet name="Uitgawes" sheetId="5" r:id="rId5"/>
    <sheet name="Deposito's" sheetId="6" r:id="rId6"/>
    <sheet name="Bydraeverslag" sheetId="7" r:id="rId7"/>
    <sheet name="Diakonie" sheetId="8" r:id="rId8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nderson">'Bydraes'!#REF!</definedName>
    <definedName name="ARoos">'Bydraes'!$B$94</definedName>
    <definedName name="Buys">'Bydraes'!#REF!</definedName>
    <definedName name="Corrie">'Bydraes'!#REF!</definedName>
    <definedName name="Heystek">'Bydraes'!#REF!</definedName>
    <definedName name="Hoff">'Bydraes'!#REF!</definedName>
    <definedName name="JBurger">'Bydraes'!#REF!</definedName>
    <definedName name="JSch">'Bydraes'!#REF!</definedName>
    <definedName name="Kotze">'Bydraes'!#REF!</definedName>
    <definedName name="KVoster">'Bydraes'!#REF!</definedName>
    <definedName name="Lock">'Bydraes'!#REF!</definedName>
    <definedName name="LvdW">'Bydraes'!#REF!</definedName>
    <definedName name="Mount">'Bydraes'!#REF!</definedName>
    <definedName name="MSch">'Bydraes'!#REF!</definedName>
    <definedName name="Myb">'Bydraes'!#REF!</definedName>
    <definedName name="Olivier">'Bydraes'!#REF!</definedName>
    <definedName name="PBuys">'Bydraes'!#REF!</definedName>
    <definedName name="PMyb">'Bydraes'!#REF!</definedName>
    <definedName name="Potg">'Bydraes'!#REF!</definedName>
    <definedName name="Potgieter">'Bydraes'!#REF!</definedName>
    <definedName name="Pretorius">'Bydraes'!#REF!</definedName>
    <definedName name="Prinsloo">'Bydraes'!#REF!</definedName>
    <definedName name="PrinslooC">'Bydraes'!#REF!</definedName>
    <definedName name="_xlnm.Print_Area" localSheetId="6">'Bydraeverslag'!$A$1:$O$121</definedName>
    <definedName name="PWhite">'Bydraes'!#REF!</definedName>
    <definedName name="Rens">'Bydraes'!#REF!</definedName>
    <definedName name="Roodt">'Bydraes'!#REF!</definedName>
    <definedName name="Roos">'Bydraes'!#REF!</definedName>
    <definedName name="Sburger">'Bydraes'!#REF!</definedName>
    <definedName name="Schutte">'Bydraes'!#REF!</definedName>
    <definedName name="Steyn">'Bydraes'!#REF!</definedName>
    <definedName name="Streak">'Bydraes'!#REF!</definedName>
    <definedName name="SWBurger">'Bydraes'!#REF!</definedName>
    <definedName name="Talj">'Bydraes'!$B$151</definedName>
    <definedName name="Taljaard">'Bydraes'!$B$151</definedName>
    <definedName name="Terb">'Bydraes'!$B$178</definedName>
    <definedName name="TVorster">'Bydraes'!#REF!</definedName>
    <definedName name="TWhite">'Bydraes'!#REF!</definedName>
    <definedName name="Vorster">'Bydraes'!#REF!</definedName>
    <definedName name="white">'Bydraes'!#REF!</definedName>
    <definedName name="Zeelie">'Bydraes'!$B$267</definedName>
  </definedNames>
  <calcPr fullCalcOnLoad="1"/>
</workbook>
</file>

<file path=xl/comments1.xml><?xml version="1.0" encoding="utf-8"?>
<comments xmlns="http://schemas.openxmlformats.org/spreadsheetml/2006/main">
  <authors>
    <author> LJK</author>
  </authors>
  <commentList>
    <comment ref="A43" authorId="0">
      <text>
        <r>
          <rPr>
            <b/>
            <sz val="9"/>
            <rFont val="Tahoma"/>
            <family val="2"/>
          </rPr>
          <t>Nie sustenteerbaar.</t>
        </r>
        <r>
          <rPr>
            <sz val="9"/>
            <rFont val="Tahoma"/>
            <family val="2"/>
          </rPr>
          <t xml:space="preserve">
</t>
        </r>
      </text>
    </comment>
    <comment ref="A46" authorId="0">
      <text>
        <r>
          <rPr>
            <b/>
            <sz val="9"/>
            <rFont val="Tahoma"/>
            <family val="2"/>
          </rPr>
          <t>Nie sustenteerbaar.</t>
        </r>
        <r>
          <rPr>
            <sz val="9"/>
            <rFont val="Tahoma"/>
            <family val="2"/>
          </rPr>
          <t xml:space="preserve">
</t>
        </r>
      </text>
    </comment>
    <comment ref="A47" authorId="0">
      <text>
        <r>
          <rPr>
            <b/>
            <sz val="9"/>
            <rFont val="Tahoma"/>
            <family val="2"/>
          </rPr>
          <t>Nie sustenteerbaar.</t>
        </r>
        <r>
          <rPr>
            <sz val="9"/>
            <rFont val="Tahoma"/>
            <family val="2"/>
          </rPr>
          <t xml:space="preserve">
</t>
        </r>
      </text>
    </comment>
    <comment ref="A48" authorId="0">
      <text>
        <r>
          <rPr>
            <b/>
            <sz val="9"/>
            <rFont val="Tahoma"/>
            <family val="2"/>
          </rPr>
          <t>Nie sustenteerbaar.</t>
        </r>
        <r>
          <rPr>
            <sz val="9"/>
            <rFont val="Tahoma"/>
            <family val="2"/>
          </rPr>
          <t xml:space="preserve">
</t>
        </r>
      </text>
    </comment>
    <comment ref="A51" authorId="0">
      <text>
        <r>
          <rPr>
            <b/>
            <sz val="9"/>
            <rFont val="Tahoma"/>
            <family val="2"/>
          </rPr>
          <t>Behoort gelyk te wees aan verpligte kollektes ontvang.</t>
        </r>
        <r>
          <rPr>
            <sz val="9"/>
            <rFont val="Tahoma"/>
            <family val="2"/>
          </rPr>
          <t xml:space="preserve">
</t>
        </r>
      </text>
    </comment>
    <comment ref="A75" authorId="0">
      <text>
        <r>
          <rPr>
            <b/>
            <sz val="9"/>
            <rFont val="Tahoma"/>
            <family val="2"/>
          </rPr>
          <t>Nie sustenteerbaar.</t>
        </r>
        <r>
          <rPr>
            <sz val="9"/>
            <rFont val="Tahoma"/>
            <family val="2"/>
          </rPr>
          <t xml:space="preserve">
</t>
        </r>
      </text>
    </comment>
    <comment ref="A76" authorId="0">
      <text>
        <r>
          <rPr>
            <b/>
            <sz val="9"/>
            <rFont val="Tahoma"/>
            <family val="2"/>
          </rPr>
          <t>Nie sustenteerbaar.</t>
        </r>
        <r>
          <rPr>
            <sz val="9"/>
            <rFont val="Tahoma"/>
            <family val="2"/>
          </rPr>
          <t xml:space="preserve">
</t>
        </r>
      </text>
    </comment>
    <comment ref="A77" authorId="0">
      <text>
        <r>
          <rPr>
            <b/>
            <sz val="9"/>
            <rFont val="Tahoma"/>
            <family val="2"/>
          </rPr>
          <t>Nie sustenteerbaar.</t>
        </r>
        <r>
          <rPr>
            <sz val="9"/>
            <rFont val="Tahoma"/>
            <family val="2"/>
          </rPr>
          <t xml:space="preserve">
</t>
        </r>
      </text>
    </comment>
    <comment ref="A78" authorId="0">
      <text>
        <r>
          <rPr>
            <b/>
            <sz val="9"/>
            <rFont val="Tahoma"/>
            <family val="2"/>
          </rPr>
          <t>Nie sustenteerbaar.</t>
        </r>
        <r>
          <rPr>
            <sz val="9"/>
            <rFont val="Tahoma"/>
            <family val="2"/>
          </rPr>
          <t xml:space="preserve">
</t>
        </r>
      </text>
    </comment>
    <comment ref="A81" authorId="0">
      <text>
        <r>
          <rPr>
            <b/>
            <sz val="9"/>
            <rFont val="Tahoma"/>
            <family val="2"/>
          </rPr>
          <t>Insluitend vakansietoelaes ensovoorts.</t>
        </r>
        <r>
          <rPr>
            <sz val="9"/>
            <rFont val="Tahoma"/>
            <family val="2"/>
          </rPr>
          <t xml:space="preserve">
</t>
        </r>
      </text>
    </comment>
    <comment ref="A82" authorId="0">
      <text>
        <r>
          <rPr>
            <b/>
            <sz val="9"/>
            <rFont val="Tahoma"/>
            <family val="2"/>
          </rPr>
          <t>12.5% van maandelikse bydrae bereken op pensioengewende traktement van predikant.</t>
        </r>
        <r>
          <rPr>
            <sz val="9"/>
            <rFont val="Tahoma"/>
            <family val="2"/>
          </rPr>
          <t xml:space="preserve">
</t>
        </r>
      </text>
    </comment>
    <comment ref="D27" authorId="0">
      <text>
        <r>
          <rPr>
            <b/>
            <sz val="9"/>
            <rFont val="Tahoma"/>
            <family val="2"/>
          </rPr>
          <t>Sal outomaties die tekort hier bereken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Anneline Buys</author>
  </authors>
  <commentList>
    <comment ref="E266" authorId="0">
      <text>
        <r>
          <rPr>
            <b/>
            <sz val="9"/>
            <rFont val="Tahoma"/>
            <family val="0"/>
          </rPr>
          <t>Anneline Buys: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 LJK</author>
    <author>Hennie</author>
  </authors>
  <commentList>
    <comment ref="M4" authorId="0">
      <text>
        <r>
          <rPr>
            <b/>
            <sz val="9"/>
            <rFont val="Tahoma"/>
            <family val="2"/>
          </rPr>
          <t>Nie sustenteerbaar.</t>
        </r>
        <r>
          <rPr>
            <sz val="9"/>
            <rFont val="Tahoma"/>
            <family val="2"/>
          </rPr>
          <t xml:space="preserve">
</t>
        </r>
      </text>
    </comment>
    <comment ref="Z20" authorId="0">
      <text>
        <r>
          <rPr>
            <b/>
            <sz val="9"/>
            <rFont val="Tahoma"/>
            <family val="2"/>
          </rPr>
          <t>Nie sustenteerbaar.</t>
        </r>
        <r>
          <rPr>
            <sz val="9"/>
            <rFont val="Tahoma"/>
            <family val="2"/>
          </rPr>
          <t xml:space="preserve">
</t>
        </r>
      </text>
    </comment>
    <comment ref="N4" authorId="0">
      <text>
        <r>
          <rPr>
            <b/>
            <sz val="9"/>
            <rFont val="Tahoma"/>
            <family val="2"/>
          </rPr>
          <t>Nie sustenteerbaar.</t>
        </r>
        <r>
          <rPr>
            <sz val="9"/>
            <rFont val="Tahoma"/>
            <family val="2"/>
          </rPr>
          <t xml:space="preserve">
</t>
        </r>
      </text>
    </comment>
    <comment ref="Z24" authorId="0">
      <text>
        <r>
          <rPr>
            <b/>
            <sz val="9"/>
            <rFont val="Tahoma"/>
            <family val="2"/>
          </rPr>
          <t>Behoort gelyk te wees aan verpligte kollektes ontvang.</t>
        </r>
        <r>
          <rPr>
            <sz val="9"/>
            <rFont val="Tahoma"/>
            <family val="2"/>
          </rPr>
          <t xml:space="preserve">
</t>
        </r>
      </text>
    </comment>
    <comment ref="C4" authorId="1">
      <text>
        <r>
          <rPr>
            <b/>
            <sz val="9"/>
            <rFont val="Tahoma"/>
            <family val="0"/>
          </rPr>
          <t>Hennie:</t>
        </r>
        <r>
          <rPr>
            <sz val="9"/>
            <rFont val="Tahoma"/>
            <family val="0"/>
          </rPr>
          <t xml:space="preserve">
ook Internet</t>
        </r>
      </text>
    </comment>
    <comment ref="O4" authorId="0">
      <text>
        <r>
          <rPr>
            <b/>
            <sz val="9"/>
            <rFont val="Tahoma"/>
            <family val="2"/>
          </rPr>
          <t>Nie sustenteerbaar.</t>
        </r>
        <r>
          <rPr>
            <sz val="9"/>
            <rFont val="Tahoma"/>
            <family val="2"/>
          </rPr>
          <t xml:space="preserve">
</t>
        </r>
      </text>
    </comment>
    <comment ref="P4" authorId="0">
      <text>
        <r>
          <rPr>
            <b/>
            <sz val="9"/>
            <rFont val="Tahoma"/>
            <family val="2"/>
          </rPr>
          <t>Nie sustenteerbaar.</t>
        </r>
        <r>
          <rPr>
            <sz val="9"/>
            <rFont val="Tahoma"/>
            <family val="2"/>
          </rPr>
          <t xml:space="preserve">
</t>
        </r>
      </text>
    </comment>
    <comment ref="Q4" authorId="0">
      <text>
        <r>
          <rPr>
            <b/>
            <sz val="9"/>
            <rFont val="Tahoma"/>
            <family val="2"/>
          </rPr>
          <t>Nie sustenteerbaar.</t>
        </r>
        <r>
          <rPr>
            <sz val="9"/>
            <rFont val="Tahoma"/>
            <family val="2"/>
          </rPr>
          <t xml:space="preserve">
</t>
        </r>
      </text>
    </comment>
    <comment ref="R4" authorId="0">
      <text>
        <r>
          <rPr>
            <b/>
            <sz val="9"/>
            <rFont val="Tahoma"/>
            <family val="2"/>
          </rPr>
          <t>Nie sustenteerbaar.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<sst xmlns="http://schemas.openxmlformats.org/spreadsheetml/2006/main" count="264" uniqueCount="166">
  <si>
    <t>GEREFORMEERDE KERK CHRISTIANA</t>
  </si>
  <si>
    <t>ONTVANGSTES :</t>
  </si>
  <si>
    <t>Beskrywing</t>
  </si>
  <si>
    <t>Datum</t>
  </si>
  <si>
    <t>Kwit</t>
  </si>
  <si>
    <t>Totaal</t>
  </si>
  <si>
    <t>Uitgawes</t>
  </si>
  <si>
    <t>Koster</t>
  </si>
  <si>
    <t>Kwit No</t>
  </si>
  <si>
    <t>Traktement</t>
  </si>
  <si>
    <t>Bankkoste</t>
  </si>
  <si>
    <t>Instandhouding</t>
  </si>
  <si>
    <t>Ander</t>
  </si>
  <si>
    <t>Diakonie</t>
  </si>
  <si>
    <t>Bybelverspreiding</t>
  </si>
  <si>
    <t>SDDS</t>
  </si>
  <si>
    <t>Klassis</t>
  </si>
  <si>
    <t>Sustentasie</t>
  </si>
  <si>
    <t>Emiritaatsfonds</t>
  </si>
  <si>
    <t>Kerkblad</t>
  </si>
  <si>
    <t>Dankbaarheidfonds</t>
  </si>
  <si>
    <t>Sustentasie ontvang</t>
  </si>
  <si>
    <t>Boeke</t>
  </si>
  <si>
    <t>Ekumensiteit</t>
  </si>
  <si>
    <t>Totaal:</t>
  </si>
  <si>
    <t>Julie</t>
  </si>
  <si>
    <t>DATUM</t>
  </si>
  <si>
    <t>Kollekte</t>
  </si>
  <si>
    <t>549_stofsuier</t>
  </si>
  <si>
    <t>Maart</t>
  </si>
  <si>
    <t>April</t>
  </si>
  <si>
    <t>Mei</t>
  </si>
  <si>
    <t>Junie</t>
  </si>
  <si>
    <t>Kollektes</t>
  </si>
  <si>
    <t>Spesiale kollektes</t>
  </si>
  <si>
    <t>TSP</t>
  </si>
  <si>
    <t>Kerkkas</t>
  </si>
  <si>
    <t>TOIBO</t>
  </si>
  <si>
    <t>Algemene Inkomste</t>
  </si>
  <si>
    <t>Kerklike bydraes</t>
  </si>
  <si>
    <t>Verpligte kollektes</t>
  </si>
  <si>
    <t>Boekverkope</t>
  </si>
  <si>
    <t>Skenkings ontvang</t>
  </si>
  <si>
    <t>Susters</t>
  </si>
  <si>
    <t>Verkopings</t>
  </si>
  <si>
    <t>Huur ontvang</t>
  </si>
  <si>
    <t>Rente  ontvang</t>
  </si>
  <si>
    <t>Ander (spesifiseer) :→</t>
  </si>
  <si>
    <t>Streek Sinode</t>
  </si>
  <si>
    <t>GKSA Sustentasiefonds</t>
  </si>
  <si>
    <t>Gemeente (spesifiseer) :→</t>
  </si>
  <si>
    <t>Totale inkomste</t>
  </si>
  <si>
    <t>UITGAWES</t>
  </si>
  <si>
    <t>Algemene Uitgawes</t>
  </si>
  <si>
    <t>Boeke en tydskrifte</t>
  </si>
  <si>
    <t>Donasies</t>
  </si>
  <si>
    <t>Drukwerk en skryfbehoeftes</t>
  </si>
  <si>
    <t>Eiendomsbelasting</t>
  </si>
  <si>
    <t>Munisipaledienste</t>
  </si>
  <si>
    <t>Onderhoud geboue</t>
  </si>
  <si>
    <t>Posbushuur</t>
  </si>
  <si>
    <t>Rekenmeestersfooie</t>
  </si>
  <si>
    <t>Rente betaal (Admin Buro)</t>
  </si>
  <si>
    <t>Rente betaal bankrekening</t>
  </si>
  <si>
    <t>Rente betaal verbandlening</t>
  </si>
  <si>
    <t>Sending</t>
  </si>
  <si>
    <t>Telefoon (uitgesluit toelaes aan predikant)</t>
  </si>
  <si>
    <t>Versekering</t>
  </si>
  <si>
    <t>Reiskoste (uitgesluit toelaes aan predikant)</t>
  </si>
  <si>
    <t>Ramings</t>
  </si>
  <si>
    <t>Nasionale sinode</t>
  </si>
  <si>
    <t>Streek. sinode</t>
  </si>
  <si>
    <t>Agterstallige ramings betaal</t>
  </si>
  <si>
    <t>Salarisse en Honoraria</t>
  </si>
  <si>
    <t>Orreliste</t>
  </si>
  <si>
    <t>Tuinarbeiders</t>
  </si>
  <si>
    <t>Honoraria</t>
  </si>
  <si>
    <t>Traktementsversorging</t>
  </si>
  <si>
    <t>Traktement (bruto voor onderstaande aftrekkings en LBS)</t>
  </si>
  <si>
    <t>Gemeente se bydrae tot predikant se pensioenfonds</t>
  </si>
  <si>
    <t>Gemeente se bydrae tot predikant se mediesefonds en -koste</t>
  </si>
  <si>
    <t>Toelaes aan predikant vir:</t>
  </si>
  <si>
    <t>Motor</t>
  </si>
  <si>
    <t>Telefoon</t>
  </si>
  <si>
    <t>Behuising</t>
  </si>
  <si>
    <t>Onthaal</t>
  </si>
  <si>
    <t>Boeke, skryfbehoeftes en rekenaar</t>
  </si>
  <si>
    <t>Totale uitgawes</t>
  </si>
  <si>
    <t>NETTO INKOMSTE (TEKORT)</t>
  </si>
  <si>
    <t>Lidmaat</t>
  </si>
  <si>
    <t>Wyk</t>
  </si>
  <si>
    <t>Belofte</t>
  </si>
  <si>
    <t>Augustus</t>
  </si>
  <si>
    <t>Oktober</t>
  </si>
  <si>
    <t>Januarie</t>
  </si>
  <si>
    <t>Februarie</t>
  </si>
  <si>
    <t>Groottotaal</t>
  </si>
  <si>
    <t>Belofte minus bydrae</t>
  </si>
  <si>
    <t>Totaal Wyk</t>
  </si>
  <si>
    <t>Skenkings</t>
  </si>
  <si>
    <t>Straatmark</t>
  </si>
  <si>
    <t>Vleiswerk</t>
  </si>
  <si>
    <t>Rente</t>
  </si>
  <si>
    <t>Opmerking</t>
  </si>
  <si>
    <t>Algemene uitgawes</t>
  </si>
  <si>
    <t>Onderhoud en Salarisse</t>
  </si>
  <si>
    <t>Bonus</t>
  </si>
  <si>
    <t>Voertuig</t>
  </si>
  <si>
    <t>Brandstof / onderhoud</t>
  </si>
  <si>
    <t>Mediese fonds</t>
  </si>
  <si>
    <t>Vooraf befondsing</t>
  </si>
  <si>
    <t>PGT</t>
  </si>
  <si>
    <t>WVF</t>
  </si>
  <si>
    <t>Jaartotaal</t>
  </si>
  <si>
    <t>Begroot</t>
  </si>
  <si>
    <t>Afwyking</t>
  </si>
  <si>
    <t>Werklik</t>
  </si>
  <si>
    <t>Julie - Totaal</t>
  </si>
  <si>
    <t>Augustus - Totaal</t>
  </si>
  <si>
    <t>September - Totaal</t>
  </si>
  <si>
    <t>Oktober - Totaal</t>
  </si>
  <si>
    <t>November - Totaal</t>
  </si>
  <si>
    <t>Desember - Totaal</t>
  </si>
  <si>
    <t>Januarie - Totaal</t>
  </si>
  <si>
    <t>Februarie - Totaal</t>
  </si>
  <si>
    <t>Maart - Totaal</t>
  </si>
  <si>
    <t>April - Totaal</t>
  </si>
  <si>
    <t>Mei - Totaal</t>
  </si>
  <si>
    <t>Junie - Totaal</t>
  </si>
  <si>
    <t>Pro-ecclesia</t>
  </si>
  <si>
    <t>DIAKONIE</t>
  </si>
  <si>
    <t>Saldo vorige jaar:</t>
  </si>
  <si>
    <t>Beskikbaar:</t>
  </si>
  <si>
    <t>Huidige uitgawes:</t>
  </si>
  <si>
    <t>Huidige inkomste:</t>
  </si>
  <si>
    <t>INKOMSTE</t>
  </si>
  <si>
    <t xml:space="preserve">Wie </t>
  </si>
  <si>
    <t>Bedrag</t>
  </si>
  <si>
    <t>Bydrae verslagvorm</t>
  </si>
  <si>
    <t>Naam</t>
  </si>
  <si>
    <t>September</t>
  </si>
  <si>
    <t>November</t>
  </si>
  <si>
    <t>Desember</t>
  </si>
  <si>
    <t>Deposito's</t>
  </si>
  <si>
    <t>Totale:</t>
  </si>
  <si>
    <t xml:space="preserve">Deposito </t>
  </si>
  <si>
    <t>Kerkraad</t>
  </si>
  <si>
    <t>Bydrae</t>
  </si>
  <si>
    <t>Naam van die gemeente:</t>
  </si>
  <si>
    <t>Aantal Wyke</t>
  </si>
  <si>
    <t>Huidige saldo:</t>
  </si>
  <si>
    <t>Wykname:</t>
  </si>
  <si>
    <t>Wyk 1</t>
  </si>
  <si>
    <t>Wyk 2</t>
  </si>
  <si>
    <t>Wyk 3</t>
  </si>
  <si>
    <t>Wyk 4</t>
  </si>
  <si>
    <t>Wyk 5</t>
  </si>
  <si>
    <t>Wyk 6</t>
  </si>
  <si>
    <t>Wyk 7</t>
  </si>
  <si>
    <t>Wyk 8</t>
  </si>
  <si>
    <t>Wyk 9</t>
  </si>
  <si>
    <t>Wyk 10</t>
  </si>
  <si>
    <t>Banksaldo (Kerkkas) soos op 1 Julie (vorige boekjaar)</t>
  </si>
  <si>
    <t>Banksaldo (Diakonie) soos op 1 Julie (vorige boekjaar)</t>
  </si>
  <si>
    <t>Maand</t>
  </si>
  <si>
    <t>Die Gereformeerde Kerk (naam)</t>
  </si>
</sst>
</file>

<file path=xl/styles.xml><?xml version="1.0" encoding="utf-8"?>
<styleSheet xmlns="http://schemas.openxmlformats.org/spreadsheetml/2006/main">
  <numFmts count="60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mm/dd/yy_)"/>
    <numFmt numFmtId="179" formatCode="dd\-mmm\-yy_)"/>
    <numFmt numFmtId="180" formatCode="mmm\-yyyy"/>
    <numFmt numFmtId="181" formatCode="0.00_);\(0.00\)"/>
    <numFmt numFmtId="182" formatCode="[$-409]dddd\,\ mmmm\ dd\,\ yyyy"/>
    <numFmt numFmtId="183" formatCode="[$-409]d\-mmm\-yy;@"/>
    <numFmt numFmtId="184" formatCode="mm/dd/yy;@"/>
    <numFmt numFmtId="185" formatCode="0.0"/>
    <numFmt numFmtId="186" formatCode="[$-1C09]dd\ mmmm\ yyyy"/>
    <numFmt numFmtId="187" formatCode="[$-409]dd\-mmm\-yy;@"/>
    <numFmt numFmtId="188" formatCode="0.0000000000"/>
    <numFmt numFmtId="189" formatCode="0.000000000"/>
    <numFmt numFmtId="190" formatCode="0.00000000"/>
    <numFmt numFmtId="191" formatCode="0.0000000"/>
    <numFmt numFmtId="192" formatCode="0.00000000000"/>
    <numFmt numFmtId="193" formatCode="0.000000000000"/>
    <numFmt numFmtId="194" formatCode="0.0000000000000"/>
    <numFmt numFmtId="195" formatCode="0.00000000000000"/>
    <numFmt numFmtId="196" formatCode="0.000000000000000"/>
    <numFmt numFmtId="197" formatCode="0.0000000000000000"/>
    <numFmt numFmtId="198" formatCode="0.00000000000000000"/>
    <numFmt numFmtId="199" formatCode="0.000000"/>
    <numFmt numFmtId="200" formatCode="0.00000"/>
    <numFmt numFmtId="201" formatCode="0.0000"/>
    <numFmt numFmtId="202" formatCode="0.000"/>
    <numFmt numFmtId="203" formatCode="#,##0.000;\-#,##0.000"/>
    <numFmt numFmtId="204" formatCode="#,##0.0;\-#,##0.0"/>
    <numFmt numFmtId="205" formatCode="[Blue]#,##0;[Red]\(#,##0\);_ * &quot;-&quot;_ "/>
    <numFmt numFmtId="206" formatCode="d/mm/yy;@"/>
    <numFmt numFmtId="207" formatCode="d/mm/yyyy;@"/>
    <numFmt numFmtId="208" formatCode="#,##0.00_ ;\-#,##0.00\ "/>
    <numFmt numFmtId="209" formatCode="&quot;R&quot;\ #,##0.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[$-436]dd\ mmmm\ yyyy"/>
    <numFmt numFmtId="215" formatCode="[$-409]dddd\,\ mmmm\ d\,\ yyyy"/>
  </numFmts>
  <fonts count="68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1"/>
      <name val="Arial"/>
      <family val="2"/>
    </font>
    <font>
      <b/>
      <sz val="12"/>
      <name val="Calibri"/>
      <family val="0"/>
    </font>
    <font>
      <sz val="12"/>
      <name val="Calibri"/>
      <family val="0"/>
    </font>
    <font>
      <b/>
      <sz val="12"/>
      <color indexed="26"/>
      <name val="Calibri"/>
      <family val="0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20"/>
      <name val="Arial Narrow"/>
      <family val="2"/>
    </font>
    <font>
      <sz val="18"/>
      <name val="Arial Narrow"/>
      <family val="2"/>
    </font>
    <font>
      <sz val="16"/>
      <name val="Arial Narrow"/>
      <family val="2"/>
    </font>
    <font>
      <sz val="10"/>
      <name val="Arial Narrow"/>
      <family val="2"/>
    </font>
    <font>
      <sz val="20"/>
      <name val="Arial"/>
      <family val="0"/>
    </font>
    <font>
      <b/>
      <sz val="20"/>
      <name val="Arial"/>
      <family val="0"/>
    </font>
    <font>
      <b/>
      <sz val="16"/>
      <name val="Arial"/>
      <family val="2"/>
    </font>
    <font>
      <sz val="14"/>
      <name val="Arial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5" fontId="5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2" fillId="0" borderId="0" xfId="58">
      <alignment/>
      <protection/>
    </xf>
    <xf numFmtId="0" fontId="3" fillId="0" borderId="0" xfId="58" applyFont="1">
      <alignment/>
      <protection/>
    </xf>
    <xf numFmtId="0" fontId="2" fillId="0" borderId="0" xfId="58" applyAlignment="1">
      <alignment horizontal="center"/>
      <protection/>
    </xf>
    <xf numFmtId="0" fontId="2" fillId="0" borderId="0" xfId="58" applyFont="1">
      <alignment/>
      <protection/>
    </xf>
    <xf numFmtId="0" fontId="2" fillId="0" borderId="0" xfId="58" applyFill="1">
      <alignment/>
      <protection/>
    </xf>
    <xf numFmtId="0" fontId="0" fillId="0" borderId="0" xfId="58" applyFont="1">
      <alignment/>
      <protection/>
    </xf>
    <xf numFmtId="0" fontId="2" fillId="33" borderId="0" xfId="58" applyFill="1">
      <alignment/>
      <protection/>
    </xf>
    <xf numFmtId="0" fontId="4" fillId="0" borderId="0" xfId="0" applyFont="1" applyAlignment="1">
      <alignment/>
    </xf>
    <xf numFmtId="0" fontId="5" fillId="0" borderId="0" xfId="58" applyFont="1">
      <alignment/>
      <protection/>
    </xf>
    <xf numFmtId="0" fontId="5" fillId="0" borderId="0" xfId="0" applyFont="1" applyAlignment="1">
      <alignment/>
    </xf>
    <xf numFmtId="0" fontId="2" fillId="0" borderId="10" xfId="58" applyBorder="1">
      <alignment/>
      <protection/>
    </xf>
    <xf numFmtId="179" fontId="4" fillId="0" borderId="10" xfId="58" applyNumberFormat="1" applyFont="1" applyFill="1" applyBorder="1" applyAlignment="1" applyProtection="1">
      <alignment horizontal="center"/>
      <protection/>
    </xf>
    <xf numFmtId="39" fontId="4" fillId="0" borderId="10" xfId="58" applyNumberFormat="1" applyFont="1" applyFill="1" applyBorder="1" applyProtection="1">
      <alignment/>
      <protection/>
    </xf>
    <xf numFmtId="179" fontId="4" fillId="0" borderId="10" xfId="58" applyNumberFormat="1" applyFont="1" applyBorder="1" applyAlignment="1" applyProtection="1">
      <alignment horizontal="center"/>
      <protection/>
    </xf>
    <xf numFmtId="39" fontId="2" fillId="0" borderId="10" xfId="58" applyNumberFormat="1" applyBorder="1">
      <alignment/>
      <protection/>
    </xf>
    <xf numFmtId="0" fontId="4" fillId="0" borderId="10" xfId="58" applyFont="1" applyBorder="1" applyAlignment="1">
      <alignment horizontal="center"/>
      <protection/>
    </xf>
    <xf numFmtId="0" fontId="4" fillId="0" borderId="10" xfId="58" applyFont="1" applyFill="1" applyBorder="1" applyAlignment="1">
      <alignment horizontal="center"/>
      <protection/>
    </xf>
    <xf numFmtId="0" fontId="2" fillId="0" borderId="10" xfId="58" applyBorder="1" applyAlignment="1" applyProtection="1">
      <alignment vertical="center"/>
      <protection/>
    </xf>
    <xf numFmtId="179" fontId="2" fillId="0" borderId="10" xfId="58" applyNumberFormat="1" applyBorder="1" applyAlignment="1" applyProtection="1">
      <alignment horizontal="center" vertical="center"/>
      <protection/>
    </xf>
    <xf numFmtId="0" fontId="2" fillId="0" borderId="10" xfId="58" applyFill="1" applyBorder="1" applyAlignment="1" applyProtection="1">
      <alignment horizontal="center" vertical="center"/>
      <protection/>
    </xf>
    <xf numFmtId="39" fontId="2" fillId="33" borderId="10" xfId="58" applyNumberFormat="1" applyFill="1" applyBorder="1" applyAlignment="1" applyProtection="1">
      <alignment vertical="center"/>
      <protection/>
    </xf>
    <xf numFmtId="0" fontId="2" fillId="0" borderId="10" xfId="58" applyFont="1" applyBorder="1" applyAlignment="1" applyProtection="1">
      <alignment vertical="center"/>
      <protection/>
    </xf>
    <xf numFmtId="179" fontId="2" fillId="0" borderId="10" xfId="58" applyNumberFormat="1" applyFont="1" applyBorder="1" applyAlignment="1" applyProtection="1">
      <alignment horizontal="center" vertical="center"/>
      <protection/>
    </xf>
    <xf numFmtId="15" fontId="2" fillId="0" borderId="10" xfId="58" applyNumberFormat="1" applyFont="1" applyBorder="1" applyAlignment="1">
      <alignment horizontal="center" vertical="center"/>
      <protection/>
    </xf>
    <xf numFmtId="0" fontId="2" fillId="33" borderId="10" xfId="58" applyFill="1" applyBorder="1" applyAlignment="1" applyProtection="1">
      <alignment horizontal="center" vertical="center"/>
      <protection/>
    </xf>
    <xf numFmtId="0" fontId="2" fillId="0" borderId="10" xfId="58" applyBorder="1" applyAlignment="1" applyProtection="1">
      <alignment horizontal="center" vertical="center"/>
      <protection/>
    </xf>
    <xf numFmtId="179" fontId="2" fillId="0" borderId="10" xfId="58" applyNumberFormat="1" applyFont="1" applyBorder="1" applyAlignment="1" applyProtection="1">
      <alignment horizontal="center"/>
      <protection/>
    </xf>
    <xf numFmtId="179" fontId="2" fillId="0" borderId="10" xfId="58" applyNumberFormat="1" applyFont="1" applyBorder="1" applyAlignment="1" applyProtection="1">
      <alignment horizontal="center"/>
      <protection/>
    </xf>
    <xf numFmtId="0" fontId="2" fillId="0" borderId="10" xfId="58" applyFont="1" applyFill="1" applyBorder="1" applyAlignment="1" applyProtection="1">
      <alignment vertical="center"/>
      <protection/>
    </xf>
    <xf numFmtId="15" fontId="4" fillId="0" borderId="10" xfId="58" applyNumberFormat="1" applyFont="1" applyFill="1" applyBorder="1" applyAlignment="1" applyProtection="1">
      <alignment horizontal="center"/>
      <protection/>
    </xf>
    <xf numFmtId="0" fontId="2" fillId="0" borderId="10" xfId="58" applyFill="1" applyBorder="1" applyAlignment="1" applyProtection="1">
      <alignment vertical="center"/>
      <protection/>
    </xf>
    <xf numFmtId="179" fontId="2" fillId="0" borderId="10" xfId="58" applyNumberFormat="1" applyFill="1" applyBorder="1" applyAlignment="1" applyProtection="1">
      <alignment horizontal="center" vertical="center"/>
      <protection/>
    </xf>
    <xf numFmtId="179" fontId="2" fillId="0" borderId="10" xfId="58" applyNumberFormat="1" applyFont="1" applyFill="1" applyBorder="1" applyAlignment="1" applyProtection="1">
      <alignment horizontal="center" vertical="center"/>
      <protection/>
    </xf>
    <xf numFmtId="39" fontId="2" fillId="33" borderId="10" xfId="58" applyNumberFormat="1" applyFill="1" applyBorder="1" applyAlignment="1">
      <alignment vertical="center"/>
      <protection/>
    </xf>
    <xf numFmtId="0" fontId="2" fillId="33" borderId="10" xfId="58" applyFill="1" applyBorder="1" applyAlignment="1">
      <alignment vertical="center"/>
      <protection/>
    </xf>
    <xf numFmtId="0" fontId="2" fillId="0" borderId="10" xfId="58" applyFont="1" applyBorder="1" applyAlignment="1" applyProtection="1">
      <alignment vertical="center"/>
      <protection/>
    </xf>
    <xf numFmtId="0" fontId="2" fillId="0" borderId="10" xfId="58" applyFill="1" applyBorder="1" applyAlignment="1">
      <alignment horizontal="center" vertical="center"/>
      <protection/>
    </xf>
    <xf numFmtId="0" fontId="2" fillId="0" borderId="10" xfId="58" applyBorder="1" applyAlignment="1">
      <alignment horizontal="center"/>
      <protection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83" fontId="2" fillId="0" borderId="10" xfId="58" applyNumberFormat="1" applyFont="1" applyBorder="1" applyAlignment="1" applyProtection="1">
      <alignment horizontal="center"/>
      <protection/>
    </xf>
    <xf numFmtId="0" fontId="20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6" fillId="0" borderId="10" xfId="58" applyFont="1" applyBorder="1">
      <alignment/>
      <protection/>
    </xf>
    <xf numFmtId="0" fontId="6" fillId="0" borderId="10" xfId="58" applyFont="1" applyFill="1" applyBorder="1">
      <alignment/>
      <protection/>
    </xf>
    <xf numFmtId="0" fontId="6" fillId="0" borderId="10" xfId="58" applyFont="1" applyFill="1" applyBorder="1" applyAlignment="1">
      <alignment horizontal="center"/>
      <protection/>
    </xf>
    <xf numFmtId="0" fontId="5" fillId="0" borderId="11" xfId="0" applyFont="1" applyBorder="1" applyAlignment="1">
      <alignment/>
    </xf>
    <xf numFmtId="170" fontId="4" fillId="0" borderId="12" xfId="0" applyNumberFormat="1" applyFont="1" applyBorder="1" applyAlignment="1">
      <alignment/>
    </xf>
    <xf numFmtId="170" fontId="4" fillId="0" borderId="13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170" fontId="5" fillId="0" borderId="15" xfId="0" applyNumberFormat="1" applyFont="1" applyBorder="1" applyAlignment="1">
      <alignment/>
    </xf>
    <xf numFmtId="170" fontId="5" fillId="0" borderId="16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5" fillId="0" borderId="17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58" applyFont="1" applyAlignment="1" applyProtection="1">
      <alignment horizontal="center" vertical="center"/>
      <protection/>
    </xf>
    <xf numFmtId="205" fontId="13" fillId="34" borderId="0" xfId="44" applyFont="1" applyFill="1" applyBorder="1" applyAlignment="1" applyProtection="1">
      <alignment/>
      <protection/>
    </xf>
    <xf numFmtId="205" fontId="13" fillId="34" borderId="0" xfId="44" applyFont="1" applyFill="1" applyBorder="1" applyAlignment="1" applyProtection="1">
      <alignment/>
      <protection/>
    </xf>
    <xf numFmtId="205" fontId="14" fillId="0" borderId="0" xfId="44" applyFont="1" applyFill="1" applyBorder="1" applyAlignment="1" applyProtection="1">
      <alignment horizontal="left" indent="1"/>
      <protection/>
    </xf>
    <xf numFmtId="205" fontId="14" fillId="0" borderId="0" xfId="44" applyFont="1" applyFill="1" applyBorder="1" applyAlignment="1" applyProtection="1">
      <alignment/>
      <protection locked="0"/>
    </xf>
    <xf numFmtId="205" fontId="14" fillId="35" borderId="18" xfId="44" applyFont="1" applyFill="1" applyBorder="1" applyAlignment="1" applyProtection="1">
      <alignment/>
      <protection locked="0"/>
    </xf>
    <xf numFmtId="205" fontId="14" fillId="35" borderId="19" xfId="44" applyFont="1" applyFill="1" applyBorder="1" applyAlignment="1" applyProtection="1">
      <alignment/>
      <protection locked="0"/>
    </xf>
    <xf numFmtId="205" fontId="14" fillId="35" borderId="20" xfId="44" applyFont="1" applyFill="1" applyBorder="1" applyAlignment="1" applyProtection="1">
      <alignment/>
      <protection locked="0"/>
    </xf>
    <xf numFmtId="205" fontId="14" fillId="34" borderId="0" xfId="44" applyFont="1" applyFill="1" applyBorder="1" applyAlignment="1" applyProtection="1">
      <alignment/>
      <protection/>
    </xf>
    <xf numFmtId="205" fontId="14" fillId="34" borderId="0" xfId="44" applyFont="1" applyFill="1" applyBorder="1" applyAlignment="1" applyProtection="1">
      <alignment/>
      <protection locked="0"/>
    </xf>
    <xf numFmtId="205" fontId="14" fillId="34" borderId="0" xfId="44" applyFont="1" applyFill="1" applyBorder="1" applyAlignment="1">
      <alignment/>
    </xf>
    <xf numFmtId="205" fontId="13" fillId="34" borderId="0" xfId="44" applyFont="1" applyFill="1" applyBorder="1" applyAlignment="1" applyProtection="1">
      <alignment/>
      <protection locked="0"/>
    </xf>
    <xf numFmtId="205" fontId="13" fillId="34" borderId="0" xfId="44" applyFont="1" applyFill="1" applyBorder="1" applyAlignment="1">
      <alignment/>
    </xf>
    <xf numFmtId="205" fontId="15" fillId="36" borderId="0" xfId="44" applyFont="1" applyFill="1" applyBorder="1" applyAlignment="1" applyProtection="1">
      <alignment horizontal="left" indent="1"/>
      <protection/>
    </xf>
    <xf numFmtId="205" fontId="13" fillId="35" borderId="19" xfId="44" applyFont="1" applyFill="1" applyBorder="1" applyAlignment="1" applyProtection="1">
      <alignment/>
      <protection locked="0"/>
    </xf>
    <xf numFmtId="205" fontId="13" fillId="34" borderId="21" xfId="44" applyFont="1" applyFill="1" applyBorder="1" applyAlignment="1" applyProtection="1">
      <alignment/>
      <protection/>
    </xf>
    <xf numFmtId="205" fontId="13" fillId="34" borderId="21" xfId="44" applyFont="1" applyFill="1" applyBorder="1" applyAlignment="1" applyProtection="1">
      <alignment/>
      <protection locked="0"/>
    </xf>
    <xf numFmtId="205" fontId="13" fillId="34" borderId="21" xfId="44" applyFont="1" applyFill="1" applyBorder="1" applyAlignment="1">
      <alignment/>
    </xf>
    <xf numFmtId="205" fontId="15" fillId="37" borderId="0" xfId="44" applyFont="1" applyFill="1" applyBorder="1" applyAlignment="1" applyProtection="1">
      <alignment/>
      <protection/>
    </xf>
    <xf numFmtId="206" fontId="15" fillId="37" borderId="0" xfId="44" applyNumberFormat="1" applyFont="1" applyFill="1" applyBorder="1" applyAlignment="1" quotePrefix="1">
      <alignment horizontal="center"/>
    </xf>
    <xf numFmtId="205" fontId="15" fillId="37" borderId="0" xfId="44" applyFont="1" applyFill="1" applyBorder="1" applyAlignment="1" applyProtection="1" quotePrefix="1">
      <alignment/>
      <protection locked="0"/>
    </xf>
    <xf numFmtId="205" fontId="13" fillId="34" borderId="0" xfId="44" applyFont="1" applyFill="1" applyBorder="1" applyAlignment="1" applyProtection="1" quotePrefix="1">
      <alignment/>
      <protection locked="0"/>
    </xf>
    <xf numFmtId="205" fontId="13" fillId="34" borderId="0" xfId="44" applyFont="1" applyFill="1" applyBorder="1" applyAlignment="1" quotePrefix="1">
      <alignment horizontal="center"/>
    </xf>
    <xf numFmtId="205" fontId="14" fillId="34" borderId="0" xfId="44" applyFont="1" applyFill="1" applyBorder="1" applyAlignment="1" applyProtection="1">
      <alignment horizontal="left" indent="1"/>
      <protection/>
    </xf>
    <xf numFmtId="205" fontId="13" fillId="0" borderId="0" xfId="44" applyFont="1" applyFill="1" applyBorder="1" applyAlignment="1" applyProtection="1">
      <alignment/>
      <protection locked="0"/>
    </xf>
    <xf numFmtId="205" fontId="13" fillId="35" borderId="20" xfId="44" applyFont="1" applyFill="1" applyBorder="1" applyAlignment="1" applyProtection="1">
      <alignment/>
      <protection locked="0"/>
    </xf>
    <xf numFmtId="0" fontId="2" fillId="0" borderId="20" xfId="58" applyBorder="1" applyAlignment="1" applyProtection="1">
      <alignment vertical="center"/>
      <protection/>
    </xf>
    <xf numFmtId="0" fontId="3" fillId="0" borderId="0" xfId="58" applyFont="1" applyBorder="1" applyAlignment="1" applyProtection="1">
      <alignment vertical="center" wrapText="1"/>
      <protection/>
    </xf>
    <xf numFmtId="0" fontId="2" fillId="0" borderId="0" xfId="58" applyBorder="1" applyAlignment="1">
      <alignment wrapText="1"/>
      <protection/>
    </xf>
    <xf numFmtId="0" fontId="3" fillId="0" borderId="22" xfId="58" applyFont="1" applyBorder="1">
      <alignment/>
      <protection/>
    </xf>
    <xf numFmtId="0" fontId="3" fillId="0" borderId="23" xfId="58" applyFont="1" applyBorder="1" applyAlignment="1" applyProtection="1">
      <alignment vertical="center"/>
      <protection/>
    </xf>
    <xf numFmtId="0" fontId="16" fillId="0" borderId="0" xfId="58" applyFont="1" applyBorder="1" applyAlignment="1" applyProtection="1">
      <alignment vertical="center" wrapText="1"/>
      <protection/>
    </xf>
    <xf numFmtId="0" fontId="16" fillId="38" borderId="0" xfId="58" applyFont="1" applyFill="1" applyBorder="1" applyAlignment="1" applyProtection="1">
      <alignment horizontal="center" vertical="center" wrapText="1"/>
      <protection/>
    </xf>
    <xf numFmtId="0" fontId="16" fillId="39" borderId="0" xfId="58" applyFont="1" applyFill="1" applyBorder="1" applyAlignment="1" applyProtection="1">
      <alignment horizontal="center" vertical="center" wrapText="1"/>
      <protection/>
    </xf>
    <xf numFmtId="0" fontId="16" fillId="40" borderId="0" xfId="58" applyFont="1" applyFill="1" applyBorder="1" applyAlignment="1" applyProtection="1">
      <alignment horizontal="center" vertical="center" wrapText="1"/>
      <protection/>
    </xf>
    <xf numFmtId="0" fontId="16" fillId="41" borderId="0" xfId="58" applyFont="1" applyFill="1" applyBorder="1" applyAlignment="1" applyProtection="1">
      <alignment horizontal="center" vertical="center" wrapText="1"/>
      <protection/>
    </xf>
    <xf numFmtId="0" fontId="16" fillId="42" borderId="0" xfId="58" applyFont="1" applyFill="1" applyBorder="1" applyAlignment="1" applyProtection="1">
      <alignment horizontal="center" vertical="center" wrapText="1"/>
      <protection/>
    </xf>
    <xf numFmtId="0" fontId="16" fillId="43" borderId="0" xfId="58" applyFont="1" applyFill="1" applyBorder="1" applyAlignment="1" applyProtection="1">
      <alignment horizontal="center" vertical="center" wrapText="1"/>
      <protection/>
    </xf>
    <xf numFmtId="0" fontId="16" fillId="0" borderId="0" xfId="58" applyFont="1" applyBorder="1" applyAlignment="1" applyProtection="1">
      <alignment horizontal="center" vertical="center" wrapText="1"/>
      <protection/>
    </xf>
    <xf numFmtId="4" fontId="17" fillId="0" borderId="20" xfId="58" applyNumberFormat="1" applyFont="1" applyBorder="1" applyAlignment="1" applyProtection="1">
      <alignment vertical="center"/>
      <protection/>
    </xf>
    <xf numFmtId="4" fontId="17" fillId="38" borderId="20" xfId="58" applyNumberFormat="1" applyFont="1" applyFill="1" applyBorder="1" applyAlignment="1" applyProtection="1">
      <alignment horizontal="center" vertical="center"/>
      <protection/>
    </xf>
    <xf numFmtId="4" fontId="17" fillId="39" borderId="20" xfId="58" applyNumberFormat="1" applyFont="1" applyFill="1" applyBorder="1" applyAlignment="1" applyProtection="1">
      <alignment horizontal="center" vertical="center"/>
      <protection/>
    </xf>
    <xf numFmtId="4" fontId="17" fillId="40" borderId="20" xfId="58" applyNumberFormat="1" applyFont="1" applyFill="1" applyBorder="1" applyAlignment="1" applyProtection="1">
      <alignment horizontal="center" vertical="center"/>
      <protection/>
    </xf>
    <xf numFmtId="4" fontId="17" fillId="41" borderId="20" xfId="58" applyNumberFormat="1" applyFont="1" applyFill="1" applyBorder="1" applyAlignment="1" applyProtection="1">
      <alignment horizontal="center" vertical="center"/>
      <protection/>
    </xf>
    <xf numFmtId="4" fontId="17" fillId="42" borderId="20" xfId="58" applyNumberFormat="1" applyFont="1" applyFill="1" applyBorder="1" applyAlignment="1" applyProtection="1">
      <alignment horizontal="center" vertical="center"/>
      <protection/>
    </xf>
    <xf numFmtId="4" fontId="17" fillId="43" borderId="20" xfId="58" applyNumberFormat="1" applyFont="1" applyFill="1" applyBorder="1" applyAlignment="1" applyProtection="1">
      <alignment horizontal="center" vertical="center"/>
      <protection/>
    </xf>
    <xf numFmtId="4" fontId="17" fillId="33" borderId="20" xfId="58" applyNumberFormat="1" applyFont="1" applyFill="1" applyBorder="1" applyAlignment="1" applyProtection="1">
      <alignment vertical="center"/>
      <protection/>
    </xf>
    <xf numFmtId="4" fontId="17" fillId="0" borderId="10" xfId="58" applyNumberFormat="1" applyFont="1" applyBorder="1" applyAlignment="1" applyProtection="1">
      <alignment vertical="center"/>
      <protection/>
    </xf>
    <xf numFmtId="4" fontId="16" fillId="0" borderId="23" xfId="58" applyNumberFormat="1" applyFont="1" applyBorder="1" applyAlignment="1" applyProtection="1">
      <alignment vertical="center"/>
      <protection/>
    </xf>
    <xf numFmtId="4" fontId="16" fillId="38" borderId="23" xfId="58" applyNumberFormat="1" applyFont="1" applyFill="1" applyBorder="1" applyAlignment="1" applyProtection="1">
      <alignment horizontal="center" vertical="center"/>
      <protection/>
    </xf>
    <xf numFmtId="4" fontId="16" fillId="39" borderId="23" xfId="58" applyNumberFormat="1" applyFont="1" applyFill="1" applyBorder="1" applyAlignment="1" applyProtection="1">
      <alignment horizontal="center" vertical="center"/>
      <protection/>
    </xf>
    <xf numFmtId="4" fontId="16" fillId="40" borderId="23" xfId="58" applyNumberFormat="1" applyFont="1" applyFill="1" applyBorder="1" applyAlignment="1" applyProtection="1">
      <alignment horizontal="center" vertical="center"/>
      <protection/>
    </xf>
    <xf numFmtId="4" fontId="16" fillId="41" borderId="23" xfId="58" applyNumberFormat="1" applyFont="1" applyFill="1" applyBorder="1" applyAlignment="1" applyProtection="1">
      <alignment horizontal="center" vertical="center"/>
      <protection/>
    </xf>
    <xf numFmtId="4" fontId="16" fillId="42" borderId="23" xfId="58" applyNumberFormat="1" applyFont="1" applyFill="1" applyBorder="1" applyAlignment="1" applyProtection="1">
      <alignment horizontal="center" vertical="center"/>
      <protection/>
    </xf>
    <xf numFmtId="4" fontId="16" fillId="43" borderId="23" xfId="58" applyNumberFormat="1" applyFont="1" applyFill="1" applyBorder="1" applyAlignment="1" applyProtection="1">
      <alignment horizontal="center" vertical="center"/>
      <protection/>
    </xf>
    <xf numFmtId="0" fontId="3" fillId="0" borderId="10" xfId="58" applyFont="1" applyBorder="1">
      <alignment/>
      <protection/>
    </xf>
    <xf numFmtId="0" fontId="3" fillId="0" borderId="10" xfId="58" applyFont="1" applyBorder="1" applyAlignment="1">
      <alignment horizontal="center"/>
      <protection/>
    </xf>
    <xf numFmtId="0" fontId="3" fillId="0" borderId="10" xfId="58" applyFont="1" applyBorder="1" applyAlignment="1">
      <alignment horizontal="centerContinuous"/>
      <protection/>
    </xf>
    <xf numFmtId="0" fontId="3" fillId="0" borderId="10" xfId="58" applyFont="1" applyFill="1" applyBorder="1" applyAlignment="1">
      <alignment horizontal="centerContinuous"/>
      <protection/>
    </xf>
    <xf numFmtId="39" fontId="4" fillId="35" borderId="20" xfId="58" applyNumberFormat="1" applyFont="1" applyFill="1" applyBorder="1" applyProtection="1">
      <alignment/>
      <protection/>
    </xf>
    <xf numFmtId="205" fontId="15" fillId="37" borderId="0" xfId="44" applyFont="1" applyFill="1" applyBorder="1" applyAlignment="1">
      <alignment horizontal="center" wrapText="1"/>
    </xf>
    <xf numFmtId="205" fontId="14" fillId="44" borderId="18" xfId="44" applyFont="1" applyFill="1" applyBorder="1" applyAlignment="1" applyProtection="1">
      <alignment/>
      <protection locked="0"/>
    </xf>
    <xf numFmtId="205" fontId="14" fillId="44" borderId="19" xfId="44" applyFont="1" applyFill="1" applyBorder="1" applyAlignment="1" applyProtection="1">
      <alignment/>
      <protection locked="0"/>
    </xf>
    <xf numFmtId="205" fontId="14" fillId="44" borderId="20" xfId="44" applyFont="1" applyFill="1" applyBorder="1" applyAlignment="1" applyProtection="1">
      <alignment/>
      <protection locked="0"/>
    </xf>
    <xf numFmtId="205" fontId="14" fillId="44" borderId="24" xfId="44" applyFont="1" applyFill="1" applyBorder="1" applyAlignment="1" applyProtection="1">
      <alignment/>
      <protection locked="0"/>
    </xf>
    <xf numFmtId="205" fontId="14" fillId="44" borderId="25" xfId="44" applyFont="1" applyFill="1" applyBorder="1" applyAlignment="1" applyProtection="1">
      <alignment/>
      <protection locked="0"/>
    </xf>
    <xf numFmtId="205" fontId="13" fillId="44" borderId="25" xfId="44" applyFont="1" applyFill="1" applyBorder="1" applyAlignment="1" applyProtection="1">
      <alignment/>
      <protection/>
    </xf>
    <xf numFmtId="205" fontId="14" fillId="44" borderId="26" xfId="44" applyFont="1" applyFill="1" applyBorder="1" applyAlignment="1" applyProtection="1">
      <alignment/>
      <protection locked="0"/>
    </xf>
    <xf numFmtId="205" fontId="13" fillId="44" borderId="26" xfId="44" applyFont="1" applyFill="1" applyBorder="1" applyAlignment="1" applyProtection="1">
      <alignment/>
      <protection locked="0"/>
    </xf>
    <xf numFmtId="170" fontId="0" fillId="0" borderId="10" xfId="0" applyNumberFormat="1" applyFont="1" applyBorder="1" applyAlignment="1">
      <alignment/>
    </xf>
    <xf numFmtId="14" fontId="0" fillId="0" borderId="0" xfId="0" applyNumberFormat="1" applyFill="1" applyAlignment="1">
      <alignment/>
    </xf>
    <xf numFmtId="0" fontId="23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170" fontId="0" fillId="0" borderId="0" xfId="0" applyNumberFormat="1" applyFont="1" applyBorder="1" applyAlignment="1">
      <alignment/>
    </xf>
    <xf numFmtId="170" fontId="0" fillId="0" borderId="0" xfId="0" applyNumberFormat="1" applyAlignment="1">
      <alignment/>
    </xf>
    <xf numFmtId="0" fontId="19" fillId="0" borderId="0" xfId="58" applyFont="1" applyProtection="1">
      <alignment/>
      <protection locked="0"/>
    </xf>
    <xf numFmtId="0" fontId="6" fillId="0" borderId="27" xfId="58" applyFont="1" applyBorder="1" applyAlignment="1" applyProtection="1">
      <alignment horizontal="center"/>
      <protection locked="0"/>
    </xf>
    <xf numFmtId="0" fontId="6" fillId="0" borderId="28" xfId="58" applyFont="1" applyBorder="1" applyAlignment="1" applyProtection="1">
      <alignment horizontal="center"/>
      <protection locked="0"/>
    </xf>
    <xf numFmtId="0" fontId="6" fillId="0" borderId="0" xfId="58" applyFont="1" applyBorder="1" applyAlignment="1" applyProtection="1">
      <alignment horizontal="center"/>
      <protection locked="0"/>
    </xf>
    <xf numFmtId="0" fontId="0" fillId="0" borderId="0" xfId="58" applyFont="1" applyFill="1" applyProtection="1">
      <alignment/>
      <protection locked="0"/>
    </xf>
    <xf numFmtId="0" fontId="2" fillId="0" borderId="0" xfId="58" applyProtection="1">
      <alignment/>
      <protection locked="0"/>
    </xf>
    <xf numFmtId="0" fontId="12" fillId="0" borderId="0" xfId="58" applyFont="1" applyProtection="1">
      <alignment/>
      <protection locked="0"/>
    </xf>
    <xf numFmtId="39" fontId="12" fillId="0" borderId="0" xfId="58" applyNumberFormat="1" applyFont="1" applyProtection="1">
      <alignment/>
      <protection locked="0"/>
    </xf>
    <xf numFmtId="0" fontId="12" fillId="35" borderId="29" xfId="58" applyFont="1" applyFill="1" applyBorder="1" applyAlignment="1" applyProtection="1">
      <alignment horizontal="center"/>
      <protection locked="0"/>
    </xf>
    <xf numFmtId="0" fontId="3" fillId="35" borderId="0" xfId="58" applyFont="1" applyFill="1" applyProtection="1">
      <alignment/>
      <protection locked="0"/>
    </xf>
    <xf numFmtId="16" fontId="4" fillId="0" borderId="10" xfId="42" applyNumberFormat="1" applyFont="1" applyBorder="1" applyAlignment="1" applyProtection="1">
      <alignment horizontal="center"/>
      <protection locked="0"/>
    </xf>
    <xf numFmtId="0" fontId="2" fillId="33" borderId="0" xfId="58" applyFill="1" applyProtection="1">
      <alignment/>
      <protection locked="0"/>
    </xf>
    <xf numFmtId="0" fontId="2" fillId="0" borderId="0" xfId="58" applyBorder="1" applyProtection="1">
      <alignment/>
      <protection locked="0"/>
    </xf>
    <xf numFmtId="0" fontId="2" fillId="33" borderId="0" xfId="58" applyFill="1" applyBorder="1" applyProtection="1">
      <alignment/>
      <protection locked="0"/>
    </xf>
    <xf numFmtId="0" fontId="2" fillId="0" borderId="30" xfId="58" applyFont="1" applyBorder="1" applyProtection="1">
      <alignment/>
      <protection locked="0"/>
    </xf>
    <xf numFmtId="0" fontId="2" fillId="0" borderId="30" xfId="58" applyBorder="1" applyProtection="1">
      <alignment/>
      <protection locked="0"/>
    </xf>
    <xf numFmtId="0" fontId="0" fillId="0" borderId="0" xfId="58" applyFont="1" applyProtection="1">
      <alignment/>
      <protection locked="0"/>
    </xf>
    <xf numFmtId="0" fontId="27" fillId="0" borderId="0" xfId="0" applyFont="1" applyAlignment="1">
      <alignment/>
    </xf>
    <xf numFmtId="1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4" fontId="0" fillId="0" borderId="10" xfId="0" applyNumberForma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27" fillId="0" borderId="10" xfId="0" applyFont="1" applyBorder="1" applyAlignment="1">
      <alignment/>
    </xf>
    <xf numFmtId="4" fontId="27" fillId="0" borderId="10" xfId="0" applyNumberFormat="1" applyFont="1" applyBorder="1" applyAlignment="1">
      <alignment/>
    </xf>
    <xf numFmtId="0" fontId="27" fillId="0" borderId="20" xfId="0" applyFont="1" applyBorder="1" applyAlignment="1">
      <alignment/>
    </xf>
    <xf numFmtId="4" fontId="27" fillId="0" borderId="20" xfId="0" applyNumberFormat="1" applyFont="1" applyBorder="1" applyAlignment="1">
      <alignment/>
    </xf>
    <xf numFmtId="0" fontId="27" fillId="0" borderId="10" xfId="0" applyFont="1" applyBorder="1" applyAlignment="1">
      <alignment horizontal="center" textRotation="90"/>
    </xf>
    <xf numFmtId="0" fontId="0" fillId="0" borderId="0" xfId="0" applyBorder="1" applyAlignment="1">
      <alignment horizontal="center"/>
    </xf>
    <xf numFmtId="4" fontId="17" fillId="0" borderId="10" xfId="58" applyNumberFormat="1" applyFont="1" applyBorder="1" applyAlignment="1" applyProtection="1">
      <alignment vertical="center"/>
      <protection locked="0"/>
    </xf>
    <xf numFmtId="0" fontId="2" fillId="0" borderId="10" xfId="58" applyBorder="1" applyAlignment="1" applyProtection="1">
      <alignment vertical="center"/>
      <protection locked="0"/>
    </xf>
    <xf numFmtId="0" fontId="2" fillId="0" borderId="18" xfId="58" applyBorder="1" applyAlignment="1" applyProtection="1">
      <alignment vertical="center"/>
      <protection locked="0"/>
    </xf>
    <xf numFmtId="4" fontId="17" fillId="0" borderId="18" xfId="58" applyNumberFormat="1" applyFont="1" applyBorder="1" applyAlignment="1" applyProtection="1">
      <alignment vertical="center"/>
      <protection locked="0"/>
    </xf>
    <xf numFmtId="4" fontId="17" fillId="38" borderId="10" xfId="58" applyNumberFormat="1" applyFont="1" applyFill="1" applyBorder="1" applyAlignment="1" applyProtection="1">
      <alignment horizontal="center" vertical="center"/>
      <protection locked="0"/>
    </xf>
    <xf numFmtId="4" fontId="17" fillId="39" borderId="10" xfId="58" applyNumberFormat="1" applyFont="1" applyFill="1" applyBorder="1" applyAlignment="1" applyProtection="1">
      <alignment horizontal="center" vertical="center"/>
      <protection locked="0"/>
    </xf>
    <xf numFmtId="4" fontId="17" fillId="40" borderId="10" xfId="58" applyNumberFormat="1" applyFont="1" applyFill="1" applyBorder="1" applyAlignment="1" applyProtection="1">
      <alignment horizontal="center" vertical="center"/>
      <protection locked="0"/>
    </xf>
    <xf numFmtId="4" fontId="17" fillId="41" borderId="10" xfId="58" applyNumberFormat="1" applyFont="1" applyFill="1" applyBorder="1" applyAlignment="1" applyProtection="1">
      <alignment horizontal="center" vertical="center"/>
      <protection locked="0"/>
    </xf>
    <xf numFmtId="4" fontId="17" fillId="42" borderId="10" xfId="58" applyNumberFormat="1" applyFont="1" applyFill="1" applyBorder="1" applyAlignment="1" applyProtection="1">
      <alignment horizontal="center" vertical="center"/>
      <protection locked="0"/>
    </xf>
    <xf numFmtId="4" fontId="17" fillId="43" borderId="10" xfId="58" applyNumberFormat="1" applyFont="1" applyFill="1" applyBorder="1" applyAlignment="1" applyProtection="1">
      <alignment horizontal="center" vertical="center"/>
      <protection locked="0"/>
    </xf>
    <xf numFmtId="4" fontId="17" fillId="38" borderId="10" xfId="58" applyNumberFormat="1" applyFont="1" applyFill="1" applyBorder="1" applyAlignment="1" applyProtection="1">
      <alignment horizontal="center"/>
      <protection locked="0"/>
    </xf>
    <xf numFmtId="4" fontId="18" fillId="38" borderId="10" xfId="58" applyNumberFormat="1" applyFont="1" applyFill="1" applyBorder="1" applyAlignment="1" applyProtection="1">
      <alignment horizontal="center"/>
      <protection locked="0"/>
    </xf>
    <xf numFmtId="4" fontId="18" fillId="38" borderId="18" xfId="58" applyNumberFormat="1" applyFont="1" applyFill="1" applyBorder="1" applyAlignment="1" applyProtection="1">
      <alignment horizontal="center"/>
      <protection locked="0"/>
    </xf>
    <xf numFmtId="4" fontId="17" fillId="38" borderId="18" xfId="58" applyNumberFormat="1" applyFont="1" applyFill="1" applyBorder="1" applyAlignment="1" applyProtection="1">
      <alignment horizontal="center" vertical="center"/>
      <protection locked="0"/>
    </xf>
    <xf numFmtId="4" fontId="17" fillId="39" borderId="18" xfId="58" applyNumberFormat="1" applyFont="1" applyFill="1" applyBorder="1" applyAlignment="1" applyProtection="1">
      <alignment horizontal="center" vertical="center"/>
      <protection locked="0"/>
    </xf>
    <xf numFmtId="4" fontId="17" fillId="40" borderId="18" xfId="58" applyNumberFormat="1" applyFont="1" applyFill="1" applyBorder="1" applyAlignment="1" applyProtection="1">
      <alignment horizontal="center" vertical="center"/>
      <protection locked="0"/>
    </xf>
    <xf numFmtId="4" fontId="17" fillId="41" borderId="18" xfId="58" applyNumberFormat="1" applyFont="1" applyFill="1" applyBorder="1" applyAlignment="1" applyProtection="1">
      <alignment horizontal="center" vertical="center"/>
      <protection locked="0"/>
    </xf>
    <xf numFmtId="4" fontId="17" fillId="42" borderId="18" xfId="58" applyNumberFormat="1" applyFont="1" applyFill="1" applyBorder="1" applyAlignment="1" applyProtection="1">
      <alignment horizontal="center" vertical="center"/>
      <protection locked="0"/>
    </xf>
    <xf numFmtId="4" fontId="17" fillId="43" borderId="18" xfId="58" applyNumberFormat="1" applyFont="1" applyFill="1" applyBorder="1" applyAlignment="1" applyProtection="1">
      <alignment horizontal="center" vertical="center"/>
      <protection locked="0"/>
    </xf>
    <xf numFmtId="14" fontId="5" fillId="35" borderId="11" xfId="0" applyNumberFormat="1" applyFont="1" applyFill="1" applyBorder="1" applyAlignment="1" applyProtection="1">
      <alignment/>
      <protection locked="0"/>
    </xf>
    <xf numFmtId="170" fontId="5" fillId="35" borderId="15" xfId="0" applyNumberFormat="1" applyFont="1" applyFill="1" applyBorder="1" applyAlignment="1" applyProtection="1">
      <alignment/>
      <protection locked="0"/>
    </xf>
    <xf numFmtId="170" fontId="5" fillId="35" borderId="16" xfId="0" applyNumberFormat="1" applyFont="1" applyFill="1" applyBorder="1" applyAlignment="1" applyProtection="1">
      <alignment/>
      <protection locked="0"/>
    </xf>
    <xf numFmtId="170" fontId="5" fillId="35" borderId="10" xfId="0" applyNumberFormat="1" applyFont="1" applyFill="1" applyBorder="1" applyAlignment="1" applyProtection="1">
      <alignment/>
      <protection locked="0"/>
    </xf>
    <xf numFmtId="170" fontId="5" fillId="35" borderId="17" xfId="0" applyNumberFormat="1" applyFont="1" applyFill="1" applyBorder="1" applyAlignment="1" applyProtection="1">
      <alignment/>
      <protection locked="0"/>
    </xf>
    <xf numFmtId="170" fontId="5" fillId="42" borderId="15" xfId="0" applyNumberFormat="1" applyFont="1" applyFill="1" applyBorder="1" applyAlignment="1" applyProtection="1">
      <alignment/>
      <protection locked="0"/>
    </xf>
    <xf numFmtId="170" fontId="5" fillId="42" borderId="16" xfId="0" applyNumberFormat="1" applyFont="1" applyFill="1" applyBorder="1" applyAlignment="1" applyProtection="1">
      <alignment/>
      <protection locked="0"/>
    </xf>
    <xf numFmtId="170" fontId="5" fillId="42" borderId="10" xfId="0" applyNumberFormat="1" applyFont="1" applyFill="1" applyBorder="1" applyAlignment="1" applyProtection="1">
      <alignment/>
      <protection locked="0"/>
    </xf>
    <xf numFmtId="170" fontId="5" fillId="42" borderId="17" xfId="0" applyNumberFormat="1" applyFont="1" applyFill="1" applyBorder="1" applyAlignment="1" applyProtection="1">
      <alignment/>
      <protection locked="0"/>
    </xf>
    <xf numFmtId="0" fontId="0" fillId="0" borderId="10" xfId="58" applyFont="1" applyBorder="1" applyProtection="1">
      <alignment/>
      <protection locked="0"/>
    </xf>
    <xf numFmtId="207" fontId="0" fillId="0" borderId="10" xfId="58" applyNumberFormat="1" applyFont="1" applyBorder="1" applyProtection="1">
      <alignment/>
      <protection locked="0"/>
    </xf>
    <xf numFmtId="4" fontId="0" fillId="0" borderId="10" xfId="58" applyNumberFormat="1" applyFont="1" applyBorder="1" applyProtection="1">
      <alignment/>
      <protection locked="0"/>
    </xf>
    <xf numFmtId="4" fontId="0" fillId="0" borderId="10" xfId="58" applyNumberFormat="1" applyFont="1" applyFill="1" applyBorder="1" applyProtection="1">
      <alignment/>
      <protection locked="0"/>
    </xf>
    <xf numFmtId="0" fontId="5" fillId="0" borderId="0" xfId="58" applyFont="1" applyProtection="1">
      <alignment/>
      <protection locked="0"/>
    </xf>
    <xf numFmtId="0" fontId="0" fillId="0" borderId="10" xfId="58" applyFont="1" applyBorder="1" applyProtection="1">
      <alignment/>
      <protection locked="0"/>
    </xf>
    <xf numFmtId="207" fontId="2" fillId="0" borderId="10" xfId="58" applyNumberFormat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4" fontId="2" fillId="0" borderId="10" xfId="58" applyNumberFormat="1" applyBorder="1" applyProtection="1">
      <alignment/>
      <protection locked="0"/>
    </xf>
    <xf numFmtId="4" fontId="2" fillId="0" borderId="10" xfId="58" applyNumberFormat="1" applyFill="1" applyBorder="1" applyProtection="1">
      <alignment/>
      <protection locked="0"/>
    </xf>
    <xf numFmtId="4" fontId="3" fillId="33" borderId="10" xfId="58" applyNumberFormat="1" applyFont="1" applyFill="1" applyBorder="1">
      <alignment/>
      <protection/>
    </xf>
    <xf numFmtId="4" fontId="3" fillId="0" borderId="10" xfId="58" applyNumberFormat="1" applyFont="1" applyFill="1" applyBorder="1">
      <alignment/>
      <protection/>
    </xf>
    <xf numFmtId="0" fontId="12" fillId="0" borderId="31" xfId="58" applyFont="1" applyBorder="1" applyAlignment="1" applyProtection="1">
      <alignment horizontal="center" textRotation="90" wrapText="1"/>
      <protection locked="0"/>
    </xf>
    <xf numFmtId="0" fontId="12" fillId="38" borderId="31" xfId="58" applyFont="1" applyFill="1" applyBorder="1" applyAlignment="1" applyProtection="1">
      <alignment horizontal="center" textRotation="90" wrapText="1"/>
      <protection locked="0"/>
    </xf>
    <xf numFmtId="0" fontId="12" fillId="39" borderId="31" xfId="58" applyFont="1" applyFill="1" applyBorder="1" applyAlignment="1" applyProtection="1">
      <alignment horizontal="center" textRotation="90" wrapText="1"/>
      <protection locked="0"/>
    </xf>
    <xf numFmtId="0" fontId="12" fillId="41" borderId="31" xfId="58" applyFont="1" applyFill="1" applyBorder="1" applyAlignment="1" applyProtection="1">
      <alignment horizontal="center" textRotation="90" wrapText="1"/>
      <protection locked="0"/>
    </xf>
    <xf numFmtId="39" fontId="12" fillId="38" borderId="32" xfId="58" applyNumberFormat="1" applyFont="1" applyFill="1" applyBorder="1" applyProtection="1">
      <alignment/>
      <protection locked="0"/>
    </xf>
    <xf numFmtId="0" fontId="12" fillId="38" borderId="33" xfId="58" applyFont="1" applyFill="1" applyBorder="1" applyAlignment="1" applyProtection="1">
      <alignment horizontal="center"/>
      <protection locked="0"/>
    </xf>
    <xf numFmtId="208" fontId="12" fillId="38" borderId="33" xfId="58" applyNumberFormat="1" applyFont="1" applyFill="1" applyBorder="1" applyAlignment="1" applyProtection="1">
      <alignment horizontal="center"/>
      <protection locked="0"/>
    </xf>
    <xf numFmtId="0" fontId="12" fillId="38" borderId="34" xfId="58" applyFont="1" applyFill="1" applyBorder="1" applyAlignment="1" applyProtection="1">
      <alignment horizontal="center"/>
      <protection locked="0"/>
    </xf>
    <xf numFmtId="208" fontId="12" fillId="39" borderId="33" xfId="58" applyNumberFormat="1" applyFont="1" applyFill="1" applyBorder="1" applyAlignment="1" applyProtection="1">
      <alignment horizontal="center"/>
      <protection locked="0"/>
    </xf>
    <xf numFmtId="0" fontId="12" fillId="39" borderId="33" xfId="58" applyFont="1" applyFill="1" applyBorder="1" applyAlignment="1" applyProtection="1">
      <alignment horizontal="center"/>
      <protection locked="0"/>
    </xf>
    <xf numFmtId="0" fontId="12" fillId="39" borderId="34" xfId="58" applyFont="1" applyFill="1" applyBorder="1" applyAlignment="1" applyProtection="1">
      <alignment horizontal="center"/>
      <protection locked="0"/>
    </xf>
    <xf numFmtId="205" fontId="13" fillId="39" borderId="32" xfId="44" applyFont="1" applyFill="1" applyBorder="1" applyAlignment="1" applyProtection="1">
      <alignment horizontal="center"/>
      <protection locked="0"/>
    </xf>
    <xf numFmtId="0" fontId="12" fillId="41" borderId="32" xfId="58" applyFont="1" applyFill="1" applyBorder="1" applyProtection="1">
      <alignment/>
      <protection locked="0"/>
    </xf>
    <xf numFmtId="0" fontId="4" fillId="41" borderId="33" xfId="58" applyFont="1" applyFill="1" applyBorder="1" applyProtection="1">
      <alignment/>
      <protection locked="0"/>
    </xf>
    <xf numFmtId="0" fontId="2" fillId="41" borderId="33" xfId="58" applyFill="1" applyBorder="1" applyProtection="1">
      <alignment/>
      <protection locked="0"/>
    </xf>
    <xf numFmtId="0" fontId="2" fillId="41" borderId="34" xfId="58" applyFill="1" applyBorder="1" applyProtection="1">
      <alignment/>
      <protection locked="0"/>
    </xf>
    <xf numFmtId="205" fontId="14" fillId="38" borderId="31" xfId="44" applyFont="1" applyFill="1" applyBorder="1" applyAlignment="1" applyProtection="1">
      <alignment horizontal="center" textRotation="90" wrapText="1"/>
      <protection locked="0"/>
    </xf>
    <xf numFmtId="205" fontId="14" fillId="39" borderId="31" xfId="44" applyFont="1" applyFill="1" applyBorder="1" applyAlignment="1" applyProtection="1">
      <alignment horizontal="center" textRotation="90" wrapText="1"/>
      <protection locked="0"/>
    </xf>
    <xf numFmtId="205" fontId="14" fillId="39" borderId="31" xfId="44" applyFont="1" applyFill="1" applyBorder="1" applyAlignment="1" applyProtection="1">
      <alignment horizontal="center" textRotation="90"/>
      <protection locked="0"/>
    </xf>
    <xf numFmtId="0" fontId="4" fillId="41" borderId="31" xfId="58" applyFont="1" applyFill="1" applyBorder="1" applyAlignment="1" applyProtection="1">
      <alignment horizontal="center" textRotation="90" wrapText="1"/>
      <protection locked="0"/>
    </xf>
    <xf numFmtId="0" fontId="2" fillId="41" borderId="31" xfId="58" applyFill="1" applyBorder="1" applyAlignment="1" applyProtection="1">
      <alignment horizontal="center" textRotation="90" wrapText="1"/>
      <protection locked="0"/>
    </xf>
    <xf numFmtId="0" fontId="2" fillId="0" borderId="35" xfId="58" applyBorder="1" applyAlignment="1" applyProtection="1">
      <alignment horizontal="center" textRotation="90" wrapText="1"/>
      <protection locked="0"/>
    </xf>
    <xf numFmtId="170" fontId="5" fillId="45" borderId="15" xfId="0" applyNumberFormat="1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12" fillId="0" borderId="36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7" xfId="0" applyFont="1" applyBorder="1" applyAlignment="1">
      <alignment/>
    </xf>
    <xf numFmtId="0" fontId="6" fillId="0" borderId="0" xfId="0" applyFont="1" applyAlignment="1">
      <alignment/>
    </xf>
    <xf numFmtId="170" fontId="5" fillId="0" borderId="15" xfId="0" applyNumberFormat="1" applyFont="1" applyBorder="1" applyAlignment="1" applyProtection="1">
      <alignment/>
      <protection/>
    </xf>
    <xf numFmtId="170" fontId="5" fillId="0" borderId="15" xfId="0" applyNumberFormat="1" applyFont="1" applyFill="1" applyBorder="1" applyAlignment="1" applyProtection="1">
      <alignment/>
      <protection/>
    </xf>
    <xf numFmtId="0" fontId="27" fillId="34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1" fillId="0" borderId="0" xfId="0" applyFont="1" applyAlignment="1" applyProtection="1">
      <alignment horizontal="center"/>
      <protection/>
    </xf>
    <xf numFmtId="0" fontId="31" fillId="0" borderId="22" xfId="0" applyFont="1" applyBorder="1" applyAlignment="1" applyProtection="1">
      <alignment horizontal="center"/>
      <protection/>
    </xf>
    <xf numFmtId="0" fontId="31" fillId="0" borderId="35" xfId="0" applyFont="1" applyBorder="1" applyAlignment="1" applyProtection="1">
      <alignment horizontal="center"/>
      <protection/>
    </xf>
    <xf numFmtId="0" fontId="31" fillId="0" borderId="37" xfId="0" applyFont="1" applyBorder="1" applyAlignment="1" applyProtection="1">
      <alignment horizontal="center"/>
      <protection/>
    </xf>
    <xf numFmtId="0" fontId="31" fillId="0" borderId="36" xfId="0" applyFont="1" applyBorder="1" applyAlignment="1" applyProtection="1">
      <alignment horizontal="center"/>
      <protection/>
    </xf>
    <xf numFmtId="0" fontId="31" fillId="0" borderId="36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170" fontId="4" fillId="0" borderId="12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4" fontId="5" fillId="35" borderId="11" xfId="0" applyNumberFormat="1" applyFont="1" applyFill="1" applyBorder="1" applyAlignment="1" applyProtection="1">
      <alignment/>
      <protection/>
    </xf>
    <xf numFmtId="170" fontId="5" fillId="35" borderId="15" xfId="0" applyNumberFormat="1" applyFont="1" applyFill="1" applyBorder="1" applyAlignment="1" applyProtection="1">
      <alignment/>
      <protection/>
    </xf>
    <xf numFmtId="14" fontId="5" fillId="45" borderId="11" xfId="0" applyNumberFormat="1" applyFont="1" applyFill="1" applyBorder="1" applyAlignment="1" applyProtection="1">
      <alignment/>
      <protection/>
    </xf>
    <xf numFmtId="170" fontId="5" fillId="45" borderId="15" xfId="0" applyNumberFormat="1" applyFont="1" applyFill="1" applyBorder="1" applyAlignment="1" applyProtection="1">
      <alignment/>
      <protection/>
    </xf>
    <xf numFmtId="170" fontId="5" fillId="45" borderId="38" xfId="0" applyNumberFormat="1" applyFont="1" applyFill="1" applyBorder="1" applyAlignment="1" applyProtection="1">
      <alignment/>
      <protection/>
    </xf>
    <xf numFmtId="170" fontId="5" fillId="45" borderId="39" xfId="0" applyNumberFormat="1" applyFont="1" applyFill="1" applyBorder="1" applyAlignment="1" applyProtection="1">
      <alignment/>
      <protection locked="0"/>
    </xf>
    <xf numFmtId="4" fontId="27" fillId="0" borderId="10" xfId="0" applyNumberFormat="1" applyFont="1" applyBorder="1" applyAlignment="1">
      <alignment horizontal="center" textRotation="90"/>
    </xf>
    <xf numFmtId="0" fontId="32" fillId="0" borderId="36" xfId="0" applyFont="1" applyBorder="1" applyAlignment="1">
      <alignment horizontal="left" vertical="top" wrapText="1"/>
    </xf>
    <xf numFmtId="0" fontId="32" fillId="0" borderId="40" xfId="0" applyFont="1" applyBorder="1" applyAlignment="1">
      <alignment horizontal="left" vertical="top" wrapText="1"/>
    </xf>
    <xf numFmtId="4" fontId="4" fillId="0" borderId="10" xfId="58" applyNumberFormat="1" applyFont="1" applyFill="1" applyBorder="1" applyProtection="1">
      <alignment/>
      <protection/>
    </xf>
    <xf numFmtId="4" fontId="2" fillId="0" borderId="10" xfId="58" applyNumberFormat="1" applyFill="1" applyBorder="1" applyProtection="1">
      <alignment/>
      <protection/>
    </xf>
    <xf numFmtId="4" fontId="4" fillId="38" borderId="10" xfId="58" applyNumberFormat="1" applyFont="1" applyFill="1" applyBorder="1" applyProtection="1">
      <alignment/>
      <protection locked="0"/>
    </xf>
    <xf numFmtId="4" fontId="4" fillId="39" borderId="10" xfId="58" applyNumberFormat="1" applyFont="1" applyFill="1" applyBorder="1" applyProtection="1">
      <alignment/>
      <protection locked="0"/>
    </xf>
    <xf numFmtId="4" fontId="2" fillId="39" borderId="10" xfId="58" applyNumberFormat="1" applyFill="1" applyBorder="1" applyProtection="1">
      <alignment/>
      <protection locked="0"/>
    </xf>
    <xf numFmtId="4" fontId="4" fillId="41" borderId="10" xfId="58" applyNumberFormat="1" applyFont="1" applyFill="1" applyBorder="1" applyProtection="1">
      <alignment/>
      <protection locked="0"/>
    </xf>
    <xf numFmtId="4" fontId="2" fillId="41" borderId="10" xfId="58" applyNumberFormat="1" applyFill="1" applyBorder="1" applyProtection="1">
      <alignment/>
      <protection locked="0"/>
    </xf>
    <xf numFmtId="4" fontId="14" fillId="41" borderId="10" xfId="44" applyNumberFormat="1" applyFont="1" applyFill="1" applyBorder="1" applyAlignment="1" applyProtection="1">
      <alignment horizontal="left" indent="1"/>
      <protection locked="0"/>
    </xf>
    <xf numFmtId="4" fontId="14" fillId="0" borderId="10" xfId="44" applyNumberFormat="1" applyFont="1" applyFill="1" applyBorder="1" applyAlignment="1" applyProtection="1">
      <alignment horizontal="left" indent="1"/>
      <protection/>
    </xf>
    <xf numFmtId="4" fontId="2" fillId="41" borderId="10" xfId="58" applyNumberFormat="1" applyFont="1" applyFill="1" applyBorder="1" applyProtection="1">
      <alignment/>
      <protection locked="0"/>
    </xf>
    <xf numFmtId="14" fontId="4" fillId="0" borderId="10" xfId="58" applyNumberFormat="1" applyFont="1" applyBorder="1" applyAlignment="1" applyProtection="1">
      <alignment horizontal="center"/>
      <protection locked="0"/>
    </xf>
    <xf numFmtId="14" fontId="4" fillId="33" borderId="10" xfId="58" applyNumberFormat="1" applyFont="1" applyFill="1" applyBorder="1" applyAlignment="1" applyProtection="1">
      <alignment horizontal="center"/>
      <protection locked="0"/>
    </xf>
    <xf numFmtId="14" fontId="4" fillId="0" borderId="10" xfId="58" applyNumberFormat="1" applyFont="1" applyFill="1" applyBorder="1" applyAlignment="1" applyProtection="1">
      <alignment horizontal="center"/>
      <protection locked="0"/>
    </xf>
    <xf numFmtId="14" fontId="4" fillId="0" borderId="10" xfId="42" applyNumberFormat="1" applyFont="1" applyBorder="1" applyAlignment="1" applyProtection="1">
      <alignment horizontal="center"/>
      <protection locked="0"/>
    </xf>
    <xf numFmtId="14" fontId="4" fillId="33" borderId="10" xfId="42" applyNumberFormat="1" applyFont="1" applyFill="1" applyBorder="1" applyAlignment="1" applyProtection="1">
      <alignment horizontal="center"/>
      <protection locked="0"/>
    </xf>
    <xf numFmtId="205" fontId="0" fillId="0" borderId="0" xfId="0" applyNumberFormat="1" applyAlignment="1">
      <alignment/>
    </xf>
    <xf numFmtId="0" fontId="27" fillId="0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  <xf numFmtId="205" fontId="14" fillId="35" borderId="18" xfId="44" applyFont="1" applyFill="1" applyBorder="1" applyAlignment="1" applyProtection="1">
      <alignment/>
      <protection/>
    </xf>
    <xf numFmtId="205" fontId="14" fillId="35" borderId="19" xfId="44" applyFont="1" applyFill="1" applyBorder="1" applyAlignment="1" applyProtection="1">
      <alignment/>
      <protection/>
    </xf>
    <xf numFmtId="205" fontId="14" fillId="35" borderId="20" xfId="44" applyFont="1" applyFill="1" applyBorder="1" applyAlignment="1" applyProtection="1">
      <alignment/>
      <protection/>
    </xf>
    <xf numFmtId="205" fontId="14" fillId="46" borderId="18" xfId="44" applyFont="1" applyFill="1" applyBorder="1" applyAlignment="1" applyProtection="1">
      <alignment/>
      <protection/>
    </xf>
    <xf numFmtId="205" fontId="15" fillId="37" borderId="0" xfId="44" applyFont="1" applyFill="1" applyBorder="1" applyAlignment="1" applyProtection="1">
      <alignment horizontal="center" wrapText="1"/>
      <protection/>
    </xf>
    <xf numFmtId="205" fontId="13" fillId="34" borderId="0" xfId="44" applyFont="1" applyFill="1" applyBorder="1" applyAlignment="1" applyProtection="1" quotePrefix="1">
      <alignment horizontal="center"/>
      <protection/>
    </xf>
    <xf numFmtId="0" fontId="1" fillId="0" borderId="0" xfId="58" applyFont="1" applyAlignment="1" applyProtection="1">
      <alignment horizontal="center" vertical="center"/>
      <protection/>
    </xf>
    <xf numFmtId="0" fontId="12" fillId="0" borderId="22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6" fillId="0" borderId="10" xfId="58" applyFont="1" applyBorder="1" applyAlignment="1">
      <alignment horizontal="center"/>
      <protection/>
    </xf>
    <xf numFmtId="0" fontId="30" fillId="0" borderId="0" xfId="58" applyFont="1" applyAlignment="1">
      <alignment horizontal="center"/>
      <protection/>
    </xf>
    <xf numFmtId="0" fontId="29" fillId="0" borderId="0" xfId="58" applyFont="1" applyBorder="1" applyAlignment="1">
      <alignment horizontal="center"/>
      <protection/>
    </xf>
    <xf numFmtId="208" fontId="12" fillId="41" borderId="35" xfId="58" applyNumberFormat="1" applyFont="1" applyFill="1" applyBorder="1" applyAlignment="1" applyProtection="1">
      <alignment horizontal="center"/>
      <protection locked="0"/>
    </xf>
    <xf numFmtId="0" fontId="12" fillId="38" borderId="41" xfId="58" applyFont="1" applyFill="1" applyBorder="1" applyAlignment="1" applyProtection="1">
      <alignment horizontal="center"/>
      <protection locked="0"/>
    </xf>
    <xf numFmtId="0" fontId="12" fillId="38" borderId="42" xfId="58" applyFont="1" applyFill="1" applyBorder="1" applyAlignment="1" applyProtection="1">
      <alignment horizontal="center"/>
      <protection locked="0"/>
    </xf>
    <xf numFmtId="0" fontId="12" fillId="38" borderId="43" xfId="58" applyFont="1" applyFill="1" applyBorder="1" applyAlignment="1" applyProtection="1">
      <alignment horizontal="center"/>
      <protection locked="0"/>
    </xf>
    <xf numFmtId="205" fontId="13" fillId="39" borderId="41" xfId="44" applyFont="1" applyFill="1" applyBorder="1" applyAlignment="1" applyProtection="1">
      <alignment horizontal="center"/>
      <protection locked="0"/>
    </xf>
    <xf numFmtId="205" fontId="13" fillId="39" borderId="42" xfId="44" applyFont="1" applyFill="1" applyBorder="1" applyAlignment="1" applyProtection="1">
      <alignment horizontal="center"/>
      <protection locked="0"/>
    </xf>
    <xf numFmtId="205" fontId="13" fillId="39" borderId="43" xfId="44" applyFont="1" applyFill="1" applyBorder="1" applyAlignment="1" applyProtection="1">
      <alignment horizontal="center"/>
      <protection locked="0"/>
    </xf>
    <xf numFmtId="0" fontId="12" fillId="41" borderId="22" xfId="58" applyFont="1" applyFill="1" applyBorder="1" applyAlignment="1" applyProtection="1">
      <alignment horizontal="center"/>
      <protection locked="0"/>
    </xf>
    <xf numFmtId="0" fontId="12" fillId="41" borderId="35" xfId="58" applyFont="1" applyFill="1" applyBorder="1" applyAlignment="1" applyProtection="1">
      <alignment horizontal="center"/>
      <protection locked="0"/>
    </xf>
    <xf numFmtId="0" fontId="12" fillId="41" borderId="37" xfId="58" applyFont="1" applyFill="1" applyBorder="1" applyAlignment="1" applyProtection="1">
      <alignment horizontal="center"/>
      <protection locked="0"/>
    </xf>
    <xf numFmtId="0" fontId="30" fillId="0" borderId="22" xfId="0" applyFont="1" applyBorder="1" applyAlignment="1" applyProtection="1">
      <alignment horizontal="center"/>
      <protection/>
    </xf>
    <xf numFmtId="0" fontId="30" fillId="0" borderId="35" xfId="0" applyFont="1" applyBorder="1" applyAlignment="1" applyProtection="1">
      <alignment horizontal="center"/>
      <protection/>
    </xf>
    <xf numFmtId="0" fontId="30" fillId="0" borderId="37" xfId="0" applyFont="1" applyBorder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KASB0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rgb="FFFF9999"/>
        </patternFill>
      </fill>
    </dxf>
    <dxf>
      <fill>
        <patternFill>
          <bgColor rgb="FFFF7C8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61.421875" style="0" bestFit="1" customWidth="1"/>
    <col min="2" max="2" width="23.7109375" style="0" bestFit="1" customWidth="1"/>
    <col min="3" max="3" width="13.28125" style="0" customWidth="1"/>
    <col min="4" max="4" width="13.421875" style="0" customWidth="1"/>
    <col min="5" max="5" width="13.8515625" style="0" customWidth="1"/>
  </cols>
  <sheetData>
    <row r="1" spans="1:2" ht="12.75">
      <c r="A1" t="s">
        <v>148</v>
      </c>
      <c r="B1" t="s">
        <v>165</v>
      </c>
    </row>
    <row r="2" ht="12.75">
      <c r="A2" s="278" t="s">
        <v>162</v>
      </c>
    </row>
    <row r="3" ht="12.75">
      <c r="A3" s="278" t="s">
        <v>163</v>
      </c>
    </row>
    <row r="4" ht="12.75">
      <c r="A4" t="s">
        <v>149</v>
      </c>
    </row>
    <row r="5" spans="1:11" ht="12.75">
      <c r="A5" t="s">
        <v>151</v>
      </c>
      <c r="B5" t="s">
        <v>152</v>
      </c>
      <c r="C5" t="s">
        <v>153</v>
      </c>
      <c r="D5" t="s">
        <v>154</v>
      </c>
      <c r="E5" t="s">
        <v>155</v>
      </c>
      <c r="F5" t="s">
        <v>156</v>
      </c>
      <c r="G5" t="s">
        <v>157</v>
      </c>
      <c r="H5" t="s">
        <v>158</v>
      </c>
      <c r="I5" t="s">
        <v>159</v>
      </c>
      <c r="J5" t="s">
        <v>160</v>
      </c>
      <c r="K5" t="s">
        <v>161</v>
      </c>
    </row>
    <row r="8" spans="1:3" ht="12.75">
      <c r="A8" t="s">
        <v>150</v>
      </c>
      <c r="C8" s="276" t="e">
        <f>C2+C96</f>
        <v>#REF!</v>
      </c>
    </row>
    <row r="9" spans="3:5" ht="12.75">
      <c r="C9" t="s">
        <v>116</v>
      </c>
      <c r="D9" t="s">
        <v>114</v>
      </c>
      <c r="E9" t="s">
        <v>115</v>
      </c>
    </row>
    <row r="10" spans="1:5" ht="15.75">
      <c r="A10" s="66" t="s">
        <v>38</v>
      </c>
      <c r="B10" s="67"/>
      <c r="C10" s="66">
        <f>SUBTOTAL(9,C11:C23)</f>
        <v>0</v>
      </c>
      <c r="D10" s="66">
        <f>SUBTOTAL(9,D11:D23)</f>
        <v>0</v>
      </c>
      <c r="E10" s="66">
        <f>SUBTOTAL(9,E11:E23)</f>
        <v>0</v>
      </c>
    </row>
    <row r="11" spans="1:5" ht="15.75">
      <c r="A11" s="68" t="s">
        <v>39</v>
      </c>
      <c r="B11" s="69"/>
      <c r="C11" s="279">
        <f>Bydraes!D4+Kollektes!D3</f>
        <v>0</v>
      </c>
      <c r="D11" s="126"/>
      <c r="E11" s="282">
        <f>D11-C11</f>
        <v>0</v>
      </c>
    </row>
    <row r="12" spans="1:5" ht="15.75">
      <c r="A12" s="68" t="s">
        <v>40</v>
      </c>
      <c r="B12" s="69"/>
      <c r="C12" s="280">
        <f>Kollektes!N2</f>
        <v>0</v>
      </c>
      <c r="D12" s="127"/>
      <c r="E12" s="282">
        <f aca="true" t="shared" si="0" ref="E12:E22">D12-C12</f>
        <v>0</v>
      </c>
    </row>
    <row r="13" spans="1:5" ht="15.75">
      <c r="A13" s="68" t="s">
        <v>41</v>
      </c>
      <c r="B13" s="69"/>
      <c r="C13" s="280">
        <f>Inkomstes!E5</f>
        <v>0</v>
      </c>
      <c r="D13" s="127"/>
      <c r="E13" s="282">
        <f t="shared" si="0"/>
        <v>0</v>
      </c>
    </row>
    <row r="14" spans="1:5" ht="15.75">
      <c r="A14" s="68" t="s">
        <v>42</v>
      </c>
      <c r="B14" s="69"/>
      <c r="C14" s="280">
        <f>Inkomstes!F5</f>
        <v>0</v>
      </c>
      <c r="D14" s="127"/>
      <c r="E14" s="282">
        <f t="shared" si="0"/>
        <v>0</v>
      </c>
    </row>
    <row r="15" spans="1:5" ht="15.75">
      <c r="A15" s="68" t="s">
        <v>43</v>
      </c>
      <c r="B15" s="69"/>
      <c r="C15" s="280"/>
      <c r="D15" s="127"/>
      <c r="E15" s="282">
        <f t="shared" si="0"/>
        <v>0</v>
      </c>
    </row>
    <row r="16" spans="1:5" ht="15.75">
      <c r="A16" s="68" t="s">
        <v>44</v>
      </c>
      <c r="B16" s="69"/>
      <c r="C16" s="280">
        <f>Inkomstes!G5+Inkomstes!H5</f>
        <v>0</v>
      </c>
      <c r="D16" s="127"/>
      <c r="E16" s="282">
        <f t="shared" si="0"/>
        <v>0</v>
      </c>
    </row>
    <row r="17" spans="1:5" ht="15.75">
      <c r="A17" s="68" t="s">
        <v>45</v>
      </c>
      <c r="B17" s="69"/>
      <c r="C17" s="280"/>
      <c r="D17" s="127"/>
      <c r="E17" s="282">
        <f t="shared" si="0"/>
        <v>0</v>
      </c>
    </row>
    <row r="18" spans="1:5" ht="15.75">
      <c r="A18" s="68" t="s">
        <v>46</v>
      </c>
      <c r="B18" s="69"/>
      <c r="C18" s="280">
        <f>Inkomstes!I5</f>
        <v>0</v>
      </c>
      <c r="D18" s="127"/>
      <c r="E18" s="282">
        <f t="shared" si="0"/>
        <v>0</v>
      </c>
    </row>
    <row r="19" spans="1:5" ht="15.75">
      <c r="A19" s="68" t="s">
        <v>47</v>
      </c>
      <c r="B19" s="69"/>
      <c r="C19" s="280">
        <f>Inkomstes!J5</f>
        <v>0</v>
      </c>
      <c r="D19" s="127"/>
      <c r="E19" s="282">
        <f t="shared" si="0"/>
        <v>0</v>
      </c>
    </row>
    <row r="20" spans="1:5" ht="15.75">
      <c r="A20" s="68" t="s">
        <v>47</v>
      </c>
      <c r="B20" s="69"/>
      <c r="C20" s="71"/>
      <c r="D20" s="127"/>
      <c r="E20" s="282">
        <f t="shared" si="0"/>
        <v>0</v>
      </c>
    </row>
    <row r="21" spans="1:5" ht="15.75">
      <c r="A21" s="68" t="s">
        <v>47</v>
      </c>
      <c r="B21" s="69"/>
      <c r="C21" s="71"/>
      <c r="D21" s="127"/>
      <c r="E21" s="282">
        <f t="shared" si="0"/>
        <v>0</v>
      </c>
    </row>
    <row r="22" spans="1:5" ht="15.75">
      <c r="A22" s="68" t="s">
        <v>47</v>
      </c>
      <c r="B22" s="69"/>
      <c r="C22" s="72"/>
      <c r="D22" s="128"/>
      <c r="E22" s="282">
        <f t="shared" si="0"/>
        <v>0</v>
      </c>
    </row>
    <row r="23" spans="1:5" ht="15.75">
      <c r="A23" s="73"/>
      <c r="B23" s="74"/>
      <c r="C23" s="75"/>
      <c r="D23" s="75"/>
      <c r="E23" s="73"/>
    </row>
    <row r="24" spans="1:5" ht="15.75">
      <c r="A24" s="66" t="s">
        <v>21</v>
      </c>
      <c r="B24" s="76"/>
      <c r="C24" s="77">
        <f>SUBTOTAL(9,C25:C30)</f>
        <v>0</v>
      </c>
      <c r="D24" s="77">
        <f>SUBTOTAL(9,D25:D30)</f>
        <v>0</v>
      </c>
      <c r="E24" s="66">
        <f>SUBTOTAL(9,E25:E30)</f>
        <v>0</v>
      </c>
    </row>
    <row r="25" spans="1:5" ht="15.75">
      <c r="A25" s="68" t="s">
        <v>16</v>
      </c>
      <c r="B25" s="69"/>
      <c r="C25" s="70"/>
      <c r="D25" s="129"/>
      <c r="E25" s="282">
        <f aca="true" t="shared" si="1" ref="E25:E30">D25-C25</f>
        <v>0</v>
      </c>
    </row>
    <row r="26" spans="1:5" ht="15.75">
      <c r="A26" s="68" t="s">
        <v>48</v>
      </c>
      <c r="B26" s="69"/>
      <c r="C26" s="71"/>
      <c r="D26" s="130"/>
      <c r="E26" s="282">
        <f t="shared" si="1"/>
        <v>0</v>
      </c>
    </row>
    <row r="27" spans="1:5" ht="15.75">
      <c r="A27" s="78" t="s">
        <v>49</v>
      </c>
      <c r="B27" s="69"/>
      <c r="C27" s="79"/>
      <c r="D27" s="131"/>
      <c r="E27" s="282">
        <f t="shared" si="1"/>
        <v>0</v>
      </c>
    </row>
    <row r="28" spans="1:5" ht="15.75">
      <c r="A28" s="68" t="s">
        <v>50</v>
      </c>
      <c r="B28" s="69"/>
      <c r="C28" s="71"/>
      <c r="D28" s="130"/>
      <c r="E28" s="282">
        <f t="shared" si="1"/>
        <v>0</v>
      </c>
    </row>
    <row r="29" spans="1:5" ht="15.75">
      <c r="A29" s="68" t="s">
        <v>50</v>
      </c>
      <c r="B29" s="69"/>
      <c r="C29" s="71"/>
      <c r="D29" s="130"/>
      <c r="E29" s="282">
        <f t="shared" si="1"/>
        <v>0</v>
      </c>
    </row>
    <row r="30" spans="1:5" ht="15.75">
      <c r="A30" s="68" t="s">
        <v>50</v>
      </c>
      <c r="B30" s="69"/>
      <c r="C30" s="72"/>
      <c r="D30" s="132"/>
      <c r="E30" s="282">
        <f t="shared" si="1"/>
        <v>0</v>
      </c>
    </row>
    <row r="31" spans="1:5" ht="15.75">
      <c r="A31" s="68"/>
      <c r="B31" s="69"/>
      <c r="C31" s="75"/>
      <c r="D31" s="75"/>
      <c r="E31" s="73"/>
    </row>
    <row r="32" spans="1:5" ht="16.5" thickBot="1">
      <c r="A32" s="80" t="s">
        <v>51</v>
      </c>
      <c r="B32" s="81"/>
      <c r="C32" s="82">
        <f>SUBTOTAL(9,C11:C30)</f>
        <v>0</v>
      </c>
      <c r="D32" s="82">
        <f>SUBTOTAL(9,D11:D30)</f>
        <v>0</v>
      </c>
      <c r="E32" s="80">
        <f>SUBTOTAL(9,E11:E30)</f>
        <v>0</v>
      </c>
    </row>
    <row r="33" spans="1:5" ht="16.5" thickTop="1">
      <c r="A33" s="73"/>
      <c r="B33" s="74"/>
      <c r="C33" s="75"/>
      <c r="D33" s="75"/>
      <c r="E33" s="73"/>
    </row>
    <row r="34" spans="1:5" ht="15.75">
      <c r="A34" s="83" t="s">
        <v>52</v>
      </c>
      <c r="B34" s="85"/>
      <c r="C34" s="84"/>
      <c r="D34" s="125"/>
      <c r="E34" s="283"/>
    </row>
    <row r="35" spans="1:5" ht="15.75">
      <c r="A35" s="73"/>
      <c r="B35" s="86"/>
      <c r="C35" s="87"/>
      <c r="D35" s="87"/>
      <c r="E35" s="284"/>
    </row>
    <row r="36" spans="1:5" ht="15.75">
      <c r="A36" s="66" t="s">
        <v>53</v>
      </c>
      <c r="B36" s="76"/>
      <c r="C36" s="77" t="e">
        <f>SUBTOTAL(9,C37:C66)</f>
        <v>#REF!</v>
      </c>
      <c r="D36" s="77">
        <f>SUBTOTAL(9,D37:D66)</f>
        <v>0</v>
      </c>
      <c r="E36" s="66" t="e">
        <f>SUBTOTAL(9,E37:E66)</f>
        <v>#REF!</v>
      </c>
    </row>
    <row r="37" spans="1:5" ht="15.75">
      <c r="A37" s="68" t="s">
        <v>10</v>
      </c>
      <c r="B37" s="69"/>
      <c r="C37" s="279">
        <f>Uitgawes!C5</f>
        <v>0</v>
      </c>
      <c r="D37" s="129"/>
      <c r="E37" s="282">
        <f aca="true" t="shared" si="2" ref="E37:E65">D37-C37</f>
        <v>0</v>
      </c>
    </row>
    <row r="38" spans="1:5" ht="15.75">
      <c r="A38" s="68" t="s">
        <v>54</v>
      </c>
      <c r="B38" s="69"/>
      <c r="C38" s="280">
        <f>Uitgawes!D5</f>
        <v>0</v>
      </c>
      <c r="D38" s="130"/>
      <c r="E38" s="282">
        <f t="shared" si="2"/>
        <v>0</v>
      </c>
    </row>
    <row r="39" spans="1:5" ht="15.75">
      <c r="A39" s="68" t="s">
        <v>55</v>
      </c>
      <c r="B39" s="69"/>
      <c r="C39" s="280">
        <f>Uitgawes!E5</f>
        <v>0</v>
      </c>
      <c r="D39" s="130"/>
      <c r="E39" s="282">
        <f t="shared" si="2"/>
        <v>0</v>
      </c>
    </row>
    <row r="40" spans="1:5" ht="15.75">
      <c r="A40" s="68" t="s">
        <v>56</v>
      </c>
      <c r="B40" s="69"/>
      <c r="C40" s="280">
        <f>Uitgawes!F5</f>
        <v>0</v>
      </c>
      <c r="D40" s="130"/>
      <c r="E40" s="282">
        <f t="shared" si="2"/>
        <v>0</v>
      </c>
    </row>
    <row r="41" spans="1:5" ht="15.75">
      <c r="A41" s="68" t="s">
        <v>57</v>
      </c>
      <c r="B41" s="69"/>
      <c r="C41" s="280"/>
      <c r="D41" s="130"/>
      <c r="E41" s="282">
        <f t="shared" si="2"/>
        <v>0</v>
      </c>
    </row>
    <row r="42" spans="1:5" ht="15.75">
      <c r="A42" s="68" t="s">
        <v>58</v>
      </c>
      <c r="B42" s="69"/>
      <c r="C42" s="280">
        <f>Uitgawes!G5</f>
        <v>0</v>
      </c>
      <c r="D42" s="130"/>
      <c r="E42" s="282">
        <f t="shared" si="2"/>
        <v>0</v>
      </c>
    </row>
    <row r="43" spans="1:5" ht="15.75">
      <c r="A43" s="68" t="s">
        <v>59</v>
      </c>
      <c r="B43" s="69"/>
      <c r="C43" s="280">
        <f>Uitgawes!M5</f>
        <v>0</v>
      </c>
      <c r="D43" s="130"/>
      <c r="E43" s="282">
        <f t="shared" si="2"/>
        <v>0</v>
      </c>
    </row>
    <row r="44" spans="1:5" ht="15.75">
      <c r="A44" s="68" t="s">
        <v>60</v>
      </c>
      <c r="B44" s="69"/>
      <c r="C44" s="280">
        <f>Uitgawes!H5</f>
        <v>0</v>
      </c>
      <c r="D44" s="130"/>
      <c r="E44" s="282">
        <f t="shared" si="2"/>
        <v>0</v>
      </c>
    </row>
    <row r="45" spans="1:5" ht="15.75">
      <c r="A45" s="68" t="s">
        <v>61</v>
      </c>
      <c r="B45" s="69"/>
      <c r="C45" s="280">
        <f>Uitgawes!I5</f>
        <v>0</v>
      </c>
      <c r="D45" s="130"/>
      <c r="E45" s="282">
        <f t="shared" si="2"/>
        <v>0</v>
      </c>
    </row>
    <row r="46" spans="1:5" ht="15.75">
      <c r="A46" s="68" t="s">
        <v>62</v>
      </c>
      <c r="B46" s="69"/>
      <c r="C46" s="280"/>
      <c r="D46" s="130"/>
      <c r="E46" s="282">
        <f t="shared" si="2"/>
        <v>0</v>
      </c>
    </row>
    <row r="47" spans="1:5" ht="15.75">
      <c r="A47" s="68" t="s">
        <v>63</v>
      </c>
      <c r="B47" s="69"/>
      <c r="C47" s="280">
        <f>Uitgawes!J5</f>
        <v>0</v>
      </c>
      <c r="D47" s="130"/>
      <c r="E47" s="282">
        <f t="shared" si="2"/>
        <v>0</v>
      </c>
    </row>
    <row r="48" spans="1:5" ht="15.75">
      <c r="A48" s="68" t="s">
        <v>64</v>
      </c>
      <c r="B48" s="69"/>
      <c r="C48" s="280"/>
      <c r="D48" s="130"/>
      <c r="E48" s="282">
        <f t="shared" si="2"/>
        <v>0</v>
      </c>
    </row>
    <row r="49" spans="1:5" ht="15.75">
      <c r="A49" s="68" t="s">
        <v>65</v>
      </c>
      <c r="B49" s="69"/>
      <c r="C49" s="280"/>
      <c r="D49" s="130"/>
      <c r="E49" s="282">
        <f t="shared" si="2"/>
        <v>0</v>
      </c>
    </row>
    <row r="50" spans="1:5" ht="15.75">
      <c r="A50" s="68" t="s">
        <v>66</v>
      </c>
      <c r="B50" s="69"/>
      <c r="C50" s="280"/>
      <c r="D50" s="130"/>
      <c r="E50" s="282">
        <f t="shared" si="2"/>
        <v>0</v>
      </c>
    </row>
    <row r="51" spans="1:5" ht="15.75">
      <c r="A51" s="68" t="s">
        <v>40</v>
      </c>
      <c r="B51" s="69"/>
      <c r="C51" s="280">
        <f>Kollektes!N2</f>
        <v>0</v>
      </c>
      <c r="D51" s="130"/>
      <c r="E51" s="282">
        <f t="shared" si="2"/>
        <v>0</v>
      </c>
    </row>
    <row r="52" spans="1:5" ht="15.75">
      <c r="A52" s="68" t="s">
        <v>67</v>
      </c>
      <c r="B52" s="69"/>
      <c r="C52" s="280">
        <f>Uitgawes!K5</f>
        <v>0</v>
      </c>
      <c r="D52" s="130"/>
      <c r="E52" s="282">
        <f t="shared" si="2"/>
        <v>0</v>
      </c>
    </row>
    <row r="53" spans="1:5" ht="15.75">
      <c r="A53" s="68" t="s">
        <v>68</v>
      </c>
      <c r="B53" s="69"/>
      <c r="C53" s="280"/>
      <c r="D53" s="130"/>
      <c r="E53" s="282">
        <f t="shared" si="2"/>
        <v>0</v>
      </c>
    </row>
    <row r="54" spans="1:5" ht="15.75">
      <c r="A54" s="68" t="s">
        <v>47</v>
      </c>
      <c r="B54" s="69"/>
      <c r="C54" s="280">
        <f>Uitgawes!L5</f>
        <v>0</v>
      </c>
      <c r="D54" s="130"/>
      <c r="E54" s="282">
        <f t="shared" si="2"/>
        <v>0</v>
      </c>
    </row>
    <row r="55" spans="1:5" ht="15.75">
      <c r="A55" s="68" t="s">
        <v>47</v>
      </c>
      <c r="B55" s="69" t="e">
        <f>Uitgawes!#REF!</f>
        <v>#REF!</v>
      </c>
      <c r="C55" s="280" t="e">
        <f>Uitgawes!#REF!+Uitgawes!#REF!+Uitgawes!#REF!</f>
        <v>#REF!</v>
      </c>
      <c r="D55" s="130"/>
      <c r="E55" s="282" t="e">
        <f t="shared" si="2"/>
        <v>#REF!</v>
      </c>
    </row>
    <row r="56" spans="1:5" ht="15.75">
      <c r="A56" s="68" t="s">
        <v>47</v>
      </c>
      <c r="B56" s="69" t="e">
        <f>Uitgawes!#REF!</f>
        <v>#REF!</v>
      </c>
      <c r="C56" s="280" t="e">
        <f>Uitgawes!#REF!</f>
        <v>#REF!</v>
      </c>
      <c r="D56" s="130"/>
      <c r="E56" s="282" t="e">
        <f t="shared" si="2"/>
        <v>#REF!</v>
      </c>
    </row>
    <row r="57" spans="1:5" ht="15.75">
      <c r="A57" s="68" t="s">
        <v>47</v>
      </c>
      <c r="B57" s="69" t="e">
        <f>Uitgawes!#REF!</f>
        <v>#REF!</v>
      </c>
      <c r="C57" s="280" t="e">
        <f>Uitgawes!#REF!</f>
        <v>#REF!</v>
      </c>
      <c r="D57" s="130"/>
      <c r="E57" s="282" t="e">
        <f t="shared" si="2"/>
        <v>#REF!</v>
      </c>
    </row>
    <row r="58" spans="1:5" ht="15.75">
      <c r="A58" s="68" t="s">
        <v>47</v>
      </c>
      <c r="B58" s="69"/>
      <c r="C58" s="71"/>
      <c r="D58" s="130"/>
      <c r="E58" s="282">
        <f t="shared" si="2"/>
        <v>0</v>
      </c>
    </row>
    <row r="59" spans="1:5" ht="15.75">
      <c r="A59" s="68" t="s">
        <v>47</v>
      </c>
      <c r="B59" s="69"/>
      <c r="C59" s="71"/>
      <c r="D59" s="130"/>
      <c r="E59" s="282">
        <f t="shared" si="2"/>
        <v>0</v>
      </c>
    </row>
    <row r="60" spans="1:5" ht="15.75">
      <c r="A60" s="68" t="s">
        <v>47</v>
      </c>
      <c r="B60" s="69"/>
      <c r="C60" s="71"/>
      <c r="D60" s="130"/>
      <c r="E60" s="282">
        <f t="shared" si="2"/>
        <v>0</v>
      </c>
    </row>
    <row r="61" spans="1:5" ht="15.75">
      <c r="A61" s="68" t="s">
        <v>47</v>
      </c>
      <c r="B61" s="69"/>
      <c r="C61" s="71"/>
      <c r="D61" s="130"/>
      <c r="E61" s="282">
        <f t="shared" si="2"/>
        <v>0</v>
      </c>
    </row>
    <row r="62" spans="1:5" ht="15.75">
      <c r="A62" s="68" t="s">
        <v>47</v>
      </c>
      <c r="B62" s="69"/>
      <c r="C62" s="71"/>
      <c r="D62" s="130"/>
      <c r="E62" s="282">
        <f t="shared" si="2"/>
        <v>0</v>
      </c>
    </row>
    <row r="63" spans="1:5" ht="15.75">
      <c r="A63" s="68" t="s">
        <v>47</v>
      </c>
      <c r="B63" s="69"/>
      <c r="C63" s="71"/>
      <c r="D63" s="130"/>
      <c r="E63" s="282">
        <f t="shared" si="2"/>
        <v>0</v>
      </c>
    </row>
    <row r="64" spans="1:5" ht="15.75">
      <c r="A64" s="68" t="s">
        <v>47</v>
      </c>
      <c r="B64" s="69"/>
      <c r="C64" s="71"/>
      <c r="D64" s="130"/>
      <c r="E64" s="282">
        <f t="shared" si="2"/>
        <v>0</v>
      </c>
    </row>
    <row r="65" spans="1:5" ht="15.75">
      <c r="A65" s="68" t="s">
        <v>47</v>
      </c>
      <c r="B65" s="69"/>
      <c r="C65" s="72"/>
      <c r="D65" s="132"/>
      <c r="E65" s="282">
        <f t="shared" si="2"/>
        <v>0</v>
      </c>
    </row>
    <row r="66" spans="1:5" ht="15.75">
      <c r="A66" s="88"/>
      <c r="B66" s="74"/>
      <c r="C66" s="73"/>
      <c r="D66" s="73"/>
      <c r="E66" s="73"/>
    </row>
    <row r="67" spans="1:5" ht="15.75">
      <c r="A67" s="66" t="s">
        <v>69</v>
      </c>
      <c r="B67" s="76"/>
      <c r="C67" s="66">
        <f>SUBTOTAL(9,C68:C72)</f>
        <v>0</v>
      </c>
      <c r="D67" s="66">
        <f>SUBTOTAL(9,D68:D72)</f>
        <v>0</v>
      </c>
      <c r="E67" s="66">
        <f>SUBTOTAL(9,E68:E72)</f>
        <v>0</v>
      </c>
    </row>
    <row r="68" spans="1:5" ht="15.75">
      <c r="A68" s="68" t="s">
        <v>70</v>
      </c>
      <c r="B68" s="69"/>
      <c r="C68" s="70"/>
      <c r="D68" s="129"/>
      <c r="E68" s="282">
        <f>D68-C68</f>
        <v>0</v>
      </c>
    </row>
    <row r="69" spans="1:5" ht="15.75">
      <c r="A69" s="68" t="s">
        <v>71</v>
      </c>
      <c r="B69" s="69"/>
      <c r="C69" s="71"/>
      <c r="D69" s="130"/>
      <c r="E69" s="282">
        <f>D69-C69</f>
        <v>0</v>
      </c>
    </row>
    <row r="70" spans="1:5" ht="15.75">
      <c r="A70" s="68" t="s">
        <v>16</v>
      </c>
      <c r="B70" s="69"/>
      <c r="C70" s="71"/>
      <c r="D70" s="130"/>
      <c r="E70" s="282">
        <f>D70-C70</f>
        <v>0</v>
      </c>
    </row>
    <row r="71" spans="1:5" ht="15.75">
      <c r="A71" s="68" t="s">
        <v>72</v>
      </c>
      <c r="B71" s="69"/>
      <c r="C71" s="71"/>
      <c r="D71" s="130"/>
      <c r="E71" s="282">
        <f>D71-C71</f>
        <v>0</v>
      </c>
    </row>
    <row r="72" spans="1:5" ht="15.75">
      <c r="A72" s="68" t="s">
        <v>47</v>
      </c>
      <c r="B72" s="69"/>
      <c r="C72" s="72"/>
      <c r="D72" s="132"/>
      <c r="E72" s="282">
        <f>D72-C72</f>
        <v>0</v>
      </c>
    </row>
    <row r="73" spans="1:5" ht="15.75">
      <c r="A73" s="88"/>
      <c r="B73" s="74"/>
      <c r="C73" s="73"/>
      <c r="D73" s="73"/>
      <c r="E73" s="73"/>
    </row>
    <row r="74" spans="1:5" ht="15.75">
      <c r="A74" s="66" t="s">
        <v>73</v>
      </c>
      <c r="B74" s="76"/>
      <c r="C74" s="66">
        <f>SUBTOTAL(9,C75:C78)</f>
        <v>0</v>
      </c>
      <c r="D74" s="66">
        <f>SUBTOTAL(9,D75:D78)</f>
        <v>0</v>
      </c>
      <c r="E74" s="66">
        <f>SUBTOTAL(9,E75:E78)</f>
        <v>0</v>
      </c>
    </row>
    <row r="75" spans="1:5" ht="15.75">
      <c r="A75" s="68" t="s">
        <v>7</v>
      </c>
      <c r="B75" s="69"/>
      <c r="C75" s="279">
        <f>Uitgawes!O5</f>
        <v>0</v>
      </c>
      <c r="D75" s="129"/>
      <c r="E75" s="282">
        <f>D75-C75</f>
        <v>0</v>
      </c>
    </row>
    <row r="76" spans="1:5" ht="15.75">
      <c r="A76" s="68" t="s">
        <v>74</v>
      </c>
      <c r="B76" s="69"/>
      <c r="C76" s="280">
        <f>Uitgawes!P5</f>
        <v>0</v>
      </c>
      <c r="D76" s="130"/>
      <c r="E76" s="282">
        <f>D76-C76</f>
        <v>0</v>
      </c>
    </row>
    <row r="77" spans="1:5" ht="15.75">
      <c r="A77" s="68" t="s">
        <v>75</v>
      </c>
      <c r="B77" s="69"/>
      <c r="C77" s="280">
        <f>Uitgawes!Q5</f>
        <v>0</v>
      </c>
      <c r="D77" s="130"/>
      <c r="E77" s="282">
        <f>D77-C77</f>
        <v>0</v>
      </c>
    </row>
    <row r="78" spans="1:5" ht="15.75">
      <c r="A78" s="68" t="s">
        <v>76</v>
      </c>
      <c r="B78" s="69"/>
      <c r="C78" s="281">
        <f>Uitgawes!R5</f>
        <v>0</v>
      </c>
      <c r="D78" s="132"/>
      <c r="E78" s="282">
        <f>D78-C78</f>
        <v>0</v>
      </c>
    </row>
    <row r="79" spans="1:5" ht="15.75">
      <c r="A79" s="88"/>
      <c r="B79" s="74"/>
      <c r="C79" s="73"/>
      <c r="D79" s="73"/>
      <c r="E79" s="73"/>
    </row>
    <row r="80" spans="1:5" ht="15.75">
      <c r="A80" s="66" t="s">
        <v>77</v>
      </c>
      <c r="B80" s="76"/>
      <c r="C80" s="66">
        <f>SUBTOTAL(9,C81:C83)</f>
        <v>0</v>
      </c>
      <c r="D80" s="66">
        <f>SUBTOTAL(9,D81:D83)</f>
        <v>0</v>
      </c>
      <c r="E80" s="66">
        <f>SUBTOTAL(9,E81:E83)</f>
        <v>0</v>
      </c>
    </row>
    <row r="81" spans="1:5" ht="15.75">
      <c r="A81" s="68" t="s">
        <v>78</v>
      </c>
      <c r="B81" s="69"/>
      <c r="C81" s="279">
        <f>Uitgawes!T5+Uitgawes!U5+Uitgawes!AB5+Uitgawes!Z5</f>
        <v>0</v>
      </c>
      <c r="D81" s="129"/>
      <c r="E81" s="282">
        <f>D81-C81</f>
        <v>0</v>
      </c>
    </row>
    <row r="82" spans="1:5" ht="15.75">
      <c r="A82" s="68" t="s">
        <v>79</v>
      </c>
      <c r="B82" s="69"/>
      <c r="C82" s="280">
        <f>Uitgawes!AA5</f>
        <v>0</v>
      </c>
      <c r="D82" s="130"/>
      <c r="E82" s="282">
        <f>D82-C82</f>
        <v>0</v>
      </c>
    </row>
    <row r="83" spans="1:5" ht="15.75">
      <c r="A83" s="68" t="s">
        <v>80</v>
      </c>
      <c r="B83" s="69"/>
      <c r="C83" s="281">
        <f>Uitgawes!X5</f>
        <v>0</v>
      </c>
      <c r="D83" s="132"/>
      <c r="E83" s="282">
        <f>D83-C83</f>
        <v>0</v>
      </c>
    </row>
    <row r="84" spans="1:5" ht="15.75">
      <c r="A84" s="88"/>
      <c r="B84" s="74"/>
      <c r="C84" s="73"/>
      <c r="D84" s="73"/>
      <c r="E84" s="73"/>
    </row>
    <row r="85" spans="1:5" ht="15.75">
      <c r="A85" s="66" t="s">
        <v>81</v>
      </c>
      <c r="B85" s="76"/>
      <c r="C85" s="66" t="e">
        <f>SUBTOTAL(9,C86:C92)</f>
        <v>#REF!</v>
      </c>
      <c r="D85" s="66">
        <f>SUBTOTAL(9,D86:D92)</f>
        <v>0</v>
      </c>
      <c r="E85" s="66" t="e">
        <f>SUBTOTAL(9,E86:E92)</f>
        <v>#REF!</v>
      </c>
    </row>
    <row r="86" spans="1:5" ht="15.75">
      <c r="A86" s="68" t="s">
        <v>82</v>
      </c>
      <c r="B86" s="69"/>
      <c r="C86" s="279">
        <f>Uitgawes!V5+Uitgawes!W5</f>
        <v>0</v>
      </c>
      <c r="D86" s="129"/>
      <c r="E86" s="282">
        <f aca="true" t="shared" si="3" ref="E86:E92">D86-C86</f>
        <v>0</v>
      </c>
    </row>
    <row r="87" spans="1:5" ht="15.75">
      <c r="A87" s="68" t="s">
        <v>83</v>
      </c>
      <c r="B87" s="69"/>
      <c r="C87" s="280" t="e">
        <f>Uitgawes!#REF!</f>
        <v>#REF!</v>
      </c>
      <c r="D87" s="130"/>
      <c r="E87" s="282" t="e">
        <f t="shared" si="3"/>
        <v>#REF!</v>
      </c>
    </row>
    <row r="88" spans="1:5" ht="15.75">
      <c r="A88" s="68" t="s">
        <v>84</v>
      </c>
      <c r="B88" s="69"/>
      <c r="C88" s="280"/>
      <c r="D88" s="130"/>
      <c r="E88" s="282">
        <f t="shared" si="3"/>
        <v>0</v>
      </c>
    </row>
    <row r="89" spans="1:5" ht="15.75">
      <c r="A89" s="68" t="s">
        <v>85</v>
      </c>
      <c r="B89" s="69"/>
      <c r="C89" s="280">
        <f>Uitgawes!Z5</f>
        <v>0</v>
      </c>
      <c r="D89" s="130"/>
      <c r="E89" s="282">
        <f t="shared" si="3"/>
        <v>0</v>
      </c>
    </row>
    <row r="90" spans="1:5" ht="15.75">
      <c r="A90" s="68" t="s">
        <v>86</v>
      </c>
      <c r="B90" s="69"/>
      <c r="C90" s="71"/>
      <c r="D90" s="130"/>
      <c r="E90" s="282">
        <f t="shared" si="3"/>
        <v>0</v>
      </c>
    </row>
    <row r="91" spans="1:5" ht="15.75">
      <c r="A91" s="68" t="s">
        <v>47</v>
      </c>
      <c r="B91" s="69"/>
      <c r="C91" s="71"/>
      <c r="D91" s="130"/>
      <c r="E91" s="282">
        <f t="shared" si="3"/>
        <v>0</v>
      </c>
    </row>
    <row r="92" spans="1:5" ht="15.75">
      <c r="A92" s="68" t="s">
        <v>47</v>
      </c>
      <c r="B92" s="89"/>
      <c r="C92" s="90"/>
      <c r="D92" s="133"/>
      <c r="E92" s="282">
        <f t="shared" si="3"/>
        <v>0</v>
      </c>
    </row>
    <row r="93" spans="1:5" ht="15.75">
      <c r="A93" s="88"/>
      <c r="B93" s="76"/>
      <c r="C93" s="77"/>
      <c r="D93" s="77"/>
      <c r="E93" s="66"/>
    </row>
    <row r="94" spans="1:5" ht="16.5" thickBot="1">
      <c r="A94" s="80" t="s">
        <v>87</v>
      </c>
      <c r="B94" s="81"/>
      <c r="C94" s="82" t="e">
        <f>SUBTOTAL(9,C37:C92)</f>
        <v>#REF!</v>
      </c>
      <c r="D94" s="82">
        <f>SUBTOTAL(9,D37:D92)</f>
        <v>0</v>
      </c>
      <c r="E94" s="80" t="e">
        <f>SUBTOTAL(9,E37:E92)</f>
        <v>#REF!</v>
      </c>
    </row>
    <row r="95" spans="1:5" ht="16.5" thickTop="1">
      <c r="A95" s="73"/>
      <c r="B95" s="74"/>
      <c r="C95" s="75"/>
      <c r="D95" s="75"/>
      <c r="E95" s="73"/>
    </row>
    <row r="96" spans="1:5" ht="16.5" thickBot="1">
      <c r="A96" s="80" t="s">
        <v>88</v>
      </c>
      <c r="B96" s="81"/>
      <c r="C96" s="82" t="e">
        <f>C32-C94</f>
        <v>#REF!</v>
      </c>
      <c r="D96" s="82">
        <f>D32-D94</f>
        <v>0</v>
      </c>
      <c r="E96" s="80" t="e">
        <f>E32-E94</f>
        <v>#REF!</v>
      </c>
    </row>
    <row r="97" ht="13.5" thickTop="1"/>
  </sheetData>
  <sheetProtection/>
  <conditionalFormatting sqref="D33:D96">
    <cfRule type="expression" priority="1" dxfId="1" stopIfTrue="1">
      <formula>D33&gt;Opsomming!#REF!*110%</formula>
    </cfRule>
  </conditionalFormatting>
  <conditionalFormatting sqref="D10:D26 D28:D32">
    <cfRule type="expression" priority="1" dxfId="0" stopIfTrue="1">
      <formula>D10&lt;Opsomming!#REF!*106%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K291"/>
  <sheetViews>
    <sheetView showZeros="0" defaultGridColor="0" zoomScalePageLayoutView="0" colorId="22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D3" sqref="AD3"/>
    </sheetView>
  </sheetViews>
  <sheetFormatPr defaultColWidth="12.57421875" defaultRowHeight="12.75"/>
  <cols>
    <col min="1" max="1" width="8.8515625" style="1" customWidth="1"/>
    <col min="2" max="2" width="28.421875" style="1" customWidth="1"/>
    <col min="3" max="4" width="9.7109375" style="1" customWidth="1"/>
    <col min="5" max="5" width="9.7109375" style="3" customWidth="1"/>
    <col min="6" max="6" width="5.7109375" style="3" customWidth="1"/>
    <col min="7" max="7" width="9.7109375" style="3" customWidth="1"/>
    <col min="8" max="8" width="5.7109375" style="3" customWidth="1"/>
    <col min="9" max="9" width="11.00390625" style="3" customWidth="1"/>
    <col min="10" max="10" width="5.7109375" style="3" customWidth="1"/>
    <col min="11" max="11" width="9.7109375" style="3" customWidth="1"/>
    <col min="12" max="12" width="5.7109375" style="3" customWidth="1"/>
    <col min="13" max="13" width="9.7109375" style="3" customWidth="1"/>
    <col min="14" max="14" width="5.7109375" style="3" customWidth="1"/>
    <col min="15" max="15" width="9.7109375" style="3" customWidth="1"/>
    <col min="16" max="16" width="5.7109375" style="3" customWidth="1"/>
    <col min="17" max="17" width="9.7109375" style="3" customWidth="1"/>
    <col min="18" max="18" width="5.7109375" style="3" customWidth="1"/>
    <col min="19" max="19" width="9.7109375" style="3" customWidth="1"/>
    <col min="20" max="20" width="5.7109375" style="3" customWidth="1"/>
    <col min="21" max="21" width="9.7109375" style="3" customWidth="1"/>
    <col min="22" max="22" width="5.7109375" style="3" customWidth="1"/>
    <col min="23" max="23" width="9.7109375" style="3" customWidth="1"/>
    <col min="24" max="24" width="5.7109375" style="3" customWidth="1"/>
    <col min="25" max="25" width="9.7109375" style="3" customWidth="1"/>
    <col min="26" max="26" width="5.7109375" style="3" customWidth="1"/>
    <col min="27" max="27" width="9.7109375" style="3" customWidth="1"/>
    <col min="28" max="28" width="5.7109375" style="3" customWidth="1"/>
    <col min="29" max="29" width="9.7109375" style="1" customWidth="1"/>
    <col min="30" max="16384" width="12.57421875" style="1" customWidth="1"/>
  </cols>
  <sheetData>
    <row r="1" spans="2:29" ht="18">
      <c r="B1" s="285" t="str">
        <f>Opsomming!B1</f>
        <v>Die Gereformeerde Kerk (naam)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</row>
    <row r="2" spans="3:29" ht="18">
      <c r="C2" s="65"/>
      <c r="D2" s="65"/>
      <c r="E2" s="285" t="s">
        <v>164</v>
      </c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65"/>
    </row>
    <row r="3" spans="1:29" s="93" customFormat="1" ht="46.5" customHeight="1">
      <c r="A3" s="92" t="s">
        <v>90</v>
      </c>
      <c r="B3" s="92" t="s">
        <v>89</v>
      </c>
      <c r="C3" s="96" t="s">
        <v>91</v>
      </c>
      <c r="D3" s="96" t="s">
        <v>5</v>
      </c>
      <c r="E3" s="97" t="s">
        <v>25</v>
      </c>
      <c r="F3" s="97" t="s">
        <v>8</v>
      </c>
      <c r="G3" s="98" t="s">
        <v>92</v>
      </c>
      <c r="H3" s="98" t="s">
        <v>8</v>
      </c>
      <c r="I3" s="99" t="s">
        <v>140</v>
      </c>
      <c r="J3" s="99" t="s">
        <v>8</v>
      </c>
      <c r="K3" s="100" t="s">
        <v>93</v>
      </c>
      <c r="L3" s="100" t="s">
        <v>8</v>
      </c>
      <c r="M3" s="101" t="s">
        <v>141</v>
      </c>
      <c r="N3" s="101" t="s">
        <v>8</v>
      </c>
      <c r="O3" s="102" t="s">
        <v>142</v>
      </c>
      <c r="P3" s="102" t="s">
        <v>8</v>
      </c>
      <c r="Q3" s="97" t="s">
        <v>94</v>
      </c>
      <c r="R3" s="97" t="s">
        <v>8</v>
      </c>
      <c r="S3" s="98" t="s">
        <v>95</v>
      </c>
      <c r="T3" s="98" t="s">
        <v>8</v>
      </c>
      <c r="U3" s="99" t="s">
        <v>29</v>
      </c>
      <c r="V3" s="99" t="s">
        <v>8</v>
      </c>
      <c r="W3" s="100" t="s">
        <v>30</v>
      </c>
      <c r="X3" s="100" t="s">
        <v>8</v>
      </c>
      <c r="Y3" s="101" t="s">
        <v>31</v>
      </c>
      <c r="Z3" s="101" t="s">
        <v>8</v>
      </c>
      <c r="AA3" s="102" t="s">
        <v>32</v>
      </c>
      <c r="AB3" s="102" t="s">
        <v>8</v>
      </c>
      <c r="AC3" s="103" t="s">
        <v>97</v>
      </c>
    </row>
    <row r="4" spans="1:29" ht="16.5" thickBot="1">
      <c r="A4" s="91"/>
      <c r="B4" s="91" t="s">
        <v>96</v>
      </c>
      <c r="C4" s="104">
        <f>C20+C36+C52+C68+C84+C100+C116+C132+C148+C164</f>
        <v>0</v>
      </c>
      <c r="D4" s="104">
        <f>D20+D36+D52+D68+D84+D100+D116+D132+D148+D166</f>
        <v>0</v>
      </c>
      <c r="E4" s="104">
        <f>E20+E36+E52+E68+E84+E100+E116+E132+E148+E166</f>
        <v>0</v>
      </c>
      <c r="F4" s="105"/>
      <c r="G4" s="104">
        <f>G20+G36+G52+G68+G84+G100+G116+G132+G148+G166</f>
        <v>0</v>
      </c>
      <c r="H4" s="106"/>
      <c r="I4" s="104">
        <f>I20+I36+I52+I68+I84+I100+I116+I132+I148+I166</f>
        <v>0</v>
      </c>
      <c r="J4" s="107"/>
      <c r="K4" s="104">
        <f>K20+K36+K52+K68+K84+K100+K116+K132+K148+K166</f>
        <v>0</v>
      </c>
      <c r="L4" s="108"/>
      <c r="M4" s="104">
        <f>M20+M36+M52+M68+M84+M100+M116+M132+M148+M166</f>
        <v>0</v>
      </c>
      <c r="N4" s="109"/>
      <c r="O4" s="104">
        <f>O20+O36+O52+O68+O84+O100+O116+O132+O148+O166</f>
        <v>0</v>
      </c>
      <c r="P4" s="110"/>
      <c r="Q4" s="104">
        <f>Q20+Q36+Q52+Q68+Q84+Q100+Q116+Q132+Q148+Q166</f>
        <v>0</v>
      </c>
      <c r="R4" s="105"/>
      <c r="S4" s="104">
        <f>S20+S36+S52+S68+S84+S100+S116+S132+S148+S166</f>
        <v>0</v>
      </c>
      <c r="T4" s="106"/>
      <c r="U4" s="104">
        <f>U20+U36+U52+U68+U84+U100+U116+U132+U148+U166</f>
        <v>0</v>
      </c>
      <c r="V4" s="107"/>
      <c r="W4" s="104">
        <f>W20+W36+W52+W68+W84+W100+W116+W132+W148+W166</f>
        <v>0</v>
      </c>
      <c r="X4" s="108"/>
      <c r="Y4" s="104">
        <f>Y20+Y36+Y52+Y68+Y84+Y100+Y116+Y132+Y148+Y166</f>
        <v>0</v>
      </c>
      <c r="Z4" s="109"/>
      <c r="AA4" s="104">
        <f>AA20+AA36+AA52+AA68+AA84+AA100+AA116+AA132+AA148+AA166</f>
        <v>0</v>
      </c>
      <c r="AB4" s="110"/>
      <c r="AC4" s="104">
        <f>AC20+AC36+AC52+AC68+AC84+AC100+AC116+AC132+AC148+AC166</f>
        <v>0</v>
      </c>
    </row>
    <row r="5" spans="1:29" ht="16.5" thickBot="1">
      <c r="A5" s="22" t="str">
        <f>Opsomming!B5</f>
        <v>Wyk 1</v>
      </c>
      <c r="B5" s="259"/>
      <c r="C5" s="170"/>
      <c r="D5" s="112"/>
      <c r="E5" s="174"/>
      <c r="F5" s="174"/>
      <c r="G5" s="175"/>
      <c r="H5" s="175"/>
      <c r="I5" s="176"/>
      <c r="J5" s="176"/>
      <c r="K5" s="177"/>
      <c r="L5" s="177"/>
      <c r="M5" s="178"/>
      <c r="N5" s="178"/>
      <c r="O5" s="179"/>
      <c r="P5" s="179"/>
      <c r="Q5" s="174"/>
      <c r="R5" s="174"/>
      <c r="S5" s="175"/>
      <c r="T5" s="175"/>
      <c r="U5" s="176"/>
      <c r="V5" s="176"/>
      <c r="W5" s="177"/>
      <c r="X5" s="177"/>
      <c r="Y5" s="178"/>
      <c r="Z5" s="178"/>
      <c r="AA5" s="179"/>
      <c r="AB5" s="179"/>
      <c r="AC5" s="111">
        <f>(C5/12*$C$2)-D5</f>
        <v>0</v>
      </c>
    </row>
    <row r="6" spans="1:29" ht="16.5" thickBot="1">
      <c r="A6" s="22"/>
      <c r="B6" s="260"/>
      <c r="C6" s="170"/>
      <c r="D6" s="112"/>
      <c r="E6" s="174"/>
      <c r="F6" s="174"/>
      <c r="G6" s="175"/>
      <c r="H6" s="175"/>
      <c r="I6" s="176"/>
      <c r="J6" s="176"/>
      <c r="K6" s="177"/>
      <c r="L6" s="177"/>
      <c r="M6" s="178"/>
      <c r="N6" s="178"/>
      <c r="O6" s="179"/>
      <c r="P6" s="179"/>
      <c r="Q6" s="174"/>
      <c r="R6" s="174"/>
      <c r="S6" s="175"/>
      <c r="T6" s="175"/>
      <c r="U6" s="176"/>
      <c r="V6" s="176"/>
      <c r="W6" s="177"/>
      <c r="X6" s="177"/>
      <c r="Y6" s="178"/>
      <c r="Z6" s="178"/>
      <c r="AA6" s="179"/>
      <c r="AB6" s="179"/>
      <c r="AC6" s="111">
        <f aca="true" t="shared" si="0" ref="AC6:AC14">(C6/12*$C$2)-D6</f>
        <v>0</v>
      </c>
    </row>
    <row r="7" spans="1:29" ht="16.5" thickBot="1">
      <c r="A7" s="22"/>
      <c r="B7" s="260"/>
      <c r="C7" s="170"/>
      <c r="D7" s="112"/>
      <c r="E7" s="174"/>
      <c r="F7" s="174"/>
      <c r="G7" s="175"/>
      <c r="H7" s="175"/>
      <c r="I7" s="176"/>
      <c r="J7" s="176"/>
      <c r="K7" s="177"/>
      <c r="L7" s="177"/>
      <c r="M7" s="178"/>
      <c r="N7" s="178"/>
      <c r="O7" s="179"/>
      <c r="P7" s="179"/>
      <c r="Q7" s="174"/>
      <c r="R7" s="174"/>
      <c r="S7" s="175"/>
      <c r="T7" s="175"/>
      <c r="U7" s="176"/>
      <c r="V7" s="176"/>
      <c r="W7" s="177"/>
      <c r="X7" s="177"/>
      <c r="Y7" s="178"/>
      <c r="Z7" s="178"/>
      <c r="AA7" s="179"/>
      <c r="AB7" s="179"/>
      <c r="AC7" s="111">
        <f t="shared" si="0"/>
        <v>0</v>
      </c>
    </row>
    <row r="8" spans="1:29" ht="16.5" thickBot="1">
      <c r="A8" s="18"/>
      <c r="B8" s="260"/>
      <c r="C8" s="170"/>
      <c r="D8" s="112"/>
      <c r="E8" s="174"/>
      <c r="F8" s="174"/>
      <c r="G8" s="175"/>
      <c r="H8" s="175"/>
      <c r="I8" s="176"/>
      <c r="J8" s="176"/>
      <c r="K8" s="177"/>
      <c r="L8" s="177"/>
      <c r="M8" s="178"/>
      <c r="N8" s="178"/>
      <c r="O8" s="179"/>
      <c r="P8" s="179"/>
      <c r="Q8" s="174"/>
      <c r="R8" s="174"/>
      <c r="S8" s="175"/>
      <c r="T8" s="175"/>
      <c r="U8" s="176"/>
      <c r="V8" s="176"/>
      <c r="W8" s="177"/>
      <c r="X8" s="177"/>
      <c r="Y8" s="178"/>
      <c r="Z8" s="178"/>
      <c r="AA8" s="179"/>
      <c r="AB8" s="179"/>
      <c r="AC8" s="111">
        <f t="shared" si="0"/>
        <v>0</v>
      </c>
    </row>
    <row r="9" spans="1:29" ht="16.5" thickBot="1">
      <c r="A9" s="18"/>
      <c r="B9" s="260"/>
      <c r="C9" s="170"/>
      <c r="D9" s="112"/>
      <c r="E9" s="174"/>
      <c r="F9" s="174"/>
      <c r="G9" s="175"/>
      <c r="H9" s="175"/>
      <c r="I9" s="176"/>
      <c r="J9" s="176"/>
      <c r="K9" s="177"/>
      <c r="L9" s="177"/>
      <c r="M9" s="178"/>
      <c r="N9" s="178"/>
      <c r="O9" s="179"/>
      <c r="P9" s="179"/>
      <c r="Q9" s="174"/>
      <c r="R9" s="174"/>
      <c r="S9" s="175"/>
      <c r="T9" s="175"/>
      <c r="U9" s="176"/>
      <c r="V9" s="176"/>
      <c r="W9" s="177"/>
      <c r="X9" s="177"/>
      <c r="Y9" s="178"/>
      <c r="Z9" s="178"/>
      <c r="AA9" s="179"/>
      <c r="AB9" s="179"/>
      <c r="AC9" s="111">
        <f t="shared" si="0"/>
        <v>0</v>
      </c>
    </row>
    <row r="10" spans="1:29" ht="16.5" thickBot="1">
      <c r="A10" s="18"/>
      <c r="B10" s="260"/>
      <c r="C10" s="170"/>
      <c r="D10" s="112"/>
      <c r="E10" s="174"/>
      <c r="F10" s="174"/>
      <c r="G10" s="175"/>
      <c r="H10" s="175"/>
      <c r="I10" s="176"/>
      <c r="J10" s="176"/>
      <c r="K10" s="177"/>
      <c r="L10" s="177"/>
      <c r="M10" s="178"/>
      <c r="N10" s="178"/>
      <c r="O10" s="179"/>
      <c r="P10" s="179"/>
      <c r="Q10" s="174"/>
      <c r="R10" s="174"/>
      <c r="S10" s="175"/>
      <c r="T10" s="175"/>
      <c r="U10" s="176"/>
      <c r="V10" s="176"/>
      <c r="W10" s="177"/>
      <c r="X10" s="177"/>
      <c r="Y10" s="178"/>
      <c r="Z10" s="178"/>
      <c r="AA10" s="179"/>
      <c r="AB10" s="179"/>
      <c r="AC10" s="111">
        <f t="shared" si="0"/>
        <v>0</v>
      </c>
    </row>
    <row r="11" spans="1:29" ht="16.5" thickBot="1">
      <c r="A11" s="18"/>
      <c r="B11" s="260"/>
      <c r="C11" s="170"/>
      <c r="D11" s="112"/>
      <c r="E11" s="174"/>
      <c r="F11" s="174"/>
      <c r="G11" s="175"/>
      <c r="H11" s="175"/>
      <c r="I11" s="176"/>
      <c r="J11" s="176"/>
      <c r="K11" s="177"/>
      <c r="L11" s="177"/>
      <c r="M11" s="178"/>
      <c r="N11" s="178"/>
      <c r="O11" s="179"/>
      <c r="P11" s="179"/>
      <c r="Q11" s="174"/>
      <c r="R11" s="174"/>
      <c r="S11" s="175"/>
      <c r="T11" s="175"/>
      <c r="U11" s="176"/>
      <c r="V11" s="176"/>
      <c r="W11" s="177"/>
      <c r="X11" s="177"/>
      <c r="Y11" s="178"/>
      <c r="Z11" s="178"/>
      <c r="AA11" s="179"/>
      <c r="AB11" s="179"/>
      <c r="AC11" s="111">
        <f t="shared" si="0"/>
        <v>0</v>
      </c>
    </row>
    <row r="12" spans="1:29" ht="16.5" thickBot="1">
      <c r="A12" s="18"/>
      <c r="B12" s="260"/>
      <c r="C12" s="170"/>
      <c r="D12" s="112"/>
      <c r="E12" s="174"/>
      <c r="F12" s="174"/>
      <c r="G12" s="175"/>
      <c r="H12" s="175"/>
      <c r="I12" s="176"/>
      <c r="J12" s="176"/>
      <c r="K12" s="177"/>
      <c r="L12" s="177"/>
      <c r="M12" s="178"/>
      <c r="N12" s="178"/>
      <c r="O12" s="179"/>
      <c r="P12" s="179"/>
      <c r="Q12" s="174"/>
      <c r="R12" s="174"/>
      <c r="S12" s="175"/>
      <c r="T12" s="175"/>
      <c r="U12" s="176"/>
      <c r="V12" s="176"/>
      <c r="W12" s="177"/>
      <c r="X12" s="177"/>
      <c r="Y12" s="178"/>
      <c r="Z12" s="178"/>
      <c r="AA12" s="179"/>
      <c r="AB12" s="179"/>
      <c r="AC12" s="111">
        <f t="shared" si="0"/>
        <v>0</v>
      </c>
    </row>
    <row r="13" spans="1:29" ht="16.5" thickBot="1">
      <c r="A13" s="18"/>
      <c r="B13" s="260"/>
      <c r="C13" s="170"/>
      <c r="D13" s="112"/>
      <c r="E13" s="174"/>
      <c r="F13" s="174"/>
      <c r="G13" s="175"/>
      <c r="H13" s="175"/>
      <c r="I13" s="176"/>
      <c r="J13" s="176"/>
      <c r="K13" s="177"/>
      <c r="L13" s="177"/>
      <c r="M13" s="178"/>
      <c r="N13" s="178"/>
      <c r="O13" s="179"/>
      <c r="P13" s="179"/>
      <c r="Q13" s="174"/>
      <c r="R13" s="174"/>
      <c r="S13" s="175"/>
      <c r="T13" s="175"/>
      <c r="U13" s="176"/>
      <c r="V13" s="176"/>
      <c r="W13" s="177"/>
      <c r="X13" s="177"/>
      <c r="Y13" s="178"/>
      <c r="Z13" s="178"/>
      <c r="AA13" s="179"/>
      <c r="AB13" s="179"/>
      <c r="AC13" s="111">
        <f t="shared" si="0"/>
        <v>0</v>
      </c>
    </row>
    <row r="14" spans="1:29" ht="16.5" thickBot="1">
      <c r="A14" s="18"/>
      <c r="B14" s="260"/>
      <c r="C14" s="170"/>
      <c r="D14" s="112"/>
      <c r="E14" s="174"/>
      <c r="F14" s="174"/>
      <c r="G14" s="175"/>
      <c r="H14" s="175"/>
      <c r="I14" s="176"/>
      <c r="J14" s="176"/>
      <c r="K14" s="177"/>
      <c r="L14" s="177"/>
      <c r="M14" s="178"/>
      <c r="N14" s="178"/>
      <c r="O14" s="179"/>
      <c r="P14" s="179"/>
      <c r="Q14" s="174"/>
      <c r="R14" s="174"/>
      <c r="S14" s="175"/>
      <c r="T14" s="175"/>
      <c r="U14" s="176"/>
      <c r="V14" s="176"/>
      <c r="W14" s="177"/>
      <c r="X14" s="177"/>
      <c r="Y14" s="178"/>
      <c r="Z14" s="178"/>
      <c r="AA14" s="179"/>
      <c r="AB14" s="179"/>
      <c r="AC14" s="111">
        <f t="shared" si="0"/>
        <v>0</v>
      </c>
    </row>
    <row r="15" spans="1:29" ht="15.75">
      <c r="A15" s="18"/>
      <c r="B15" s="171"/>
      <c r="C15" s="170"/>
      <c r="D15" s="112">
        <f>E15+G15+I15+K15+M15+O15+Q15+S15+U15+W15+Y15+AA15</f>
        <v>0</v>
      </c>
      <c r="E15" s="174"/>
      <c r="F15" s="174"/>
      <c r="G15" s="175"/>
      <c r="H15" s="175"/>
      <c r="I15" s="176"/>
      <c r="J15" s="176"/>
      <c r="K15" s="177"/>
      <c r="L15" s="177"/>
      <c r="M15" s="178"/>
      <c r="N15" s="178"/>
      <c r="O15" s="179"/>
      <c r="P15" s="179"/>
      <c r="Q15" s="174"/>
      <c r="R15" s="174"/>
      <c r="S15" s="175"/>
      <c r="T15" s="175"/>
      <c r="U15" s="176"/>
      <c r="V15" s="176"/>
      <c r="W15" s="177"/>
      <c r="X15" s="177"/>
      <c r="Y15" s="178"/>
      <c r="Z15" s="178"/>
      <c r="AA15" s="179"/>
      <c r="AB15" s="179"/>
      <c r="AC15" s="111">
        <f>C15-D15</f>
        <v>0</v>
      </c>
    </row>
    <row r="16" spans="1:29" ht="15.75">
      <c r="A16" s="18"/>
      <c r="B16" s="171"/>
      <c r="C16" s="170"/>
      <c r="D16" s="112">
        <f>E16+G16+I16+K16+M16+O16+Q16+S16+U16+W16+Y16+AA16</f>
        <v>0</v>
      </c>
      <c r="E16" s="180"/>
      <c r="F16" s="174"/>
      <c r="G16" s="175"/>
      <c r="H16" s="175"/>
      <c r="I16" s="176"/>
      <c r="J16" s="176"/>
      <c r="K16" s="177"/>
      <c r="L16" s="177"/>
      <c r="M16" s="178"/>
      <c r="N16" s="178"/>
      <c r="O16" s="179"/>
      <c r="P16" s="179"/>
      <c r="Q16" s="174"/>
      <c r="R16" s="174"/>
      <c r="S16" s="175"/>
      <c r="T16" s="175"/>
      <c r="U16" s="176"/>
      <c r="V16" s="176"/>
      <c r="W16" s="177"/>
      <c r="X16" s="177"/>
      <c r="Y16" s="178"/>
      <c r="Z16" s="178"/>
      <c r="AA16" s="179"/>
      <c r="AB16" s="179"/>
      <c r="AC16" s="111">
        <f>C16-D16</f>
        <v>0</v>
      </c>
    </row>
    <row r="17" spans="1:29" ht="15.75">
      <c r="A17" s="18"/>
      <c r="B17" s="171"/>
      <c r="C17" s="170"/>
      <c r="D17" s="112">
        <f>E17+G17+I17+K17+M17+O17+Q17+S17+U17+W17+Y17+AA17</f>
        <v>0</v>
      </c>
      <c r="E17" s="174"/>
      <c r="F17" s="174"/>
      <c r="G17" s="175"/>
      <c r="H17" s="175"/>
      <c r="I17" s="176"/>
      <c r="J17" s="176"/>
      <c r="K17" s="177"/>
      <c r="L17" s="177"/>
      <c r="M17" s="178"/>
      <c r="N17" s="178"/>
      <c r="O17" s="179"/>
      <c r="P17" s="179"/>
      <c r="Q17" s="174"/>
      <c r="R17" s="174"/>
      <c r="S17" s="175"/>
      <c r="T17" s="175"/>
      <c r="U17" s="176"/>
      <c r="V17" s="176"/>
      <c r="W17" s="177"/>
      <c r="X17" s="177"/>
      <c r="Y17" s="178"/>
      <c r="Z17" s="178"/>
      <c r="AA17" s="179"/>
      <c r="AB17" s="179"/>
      <c r="AC17" s="111">
        <f>C17-D17</f>
        <v>0</v>
      </c>
    </row>
    <row r="18" spans="1:29" ht="16.5">
      <c r="A18" s="18"/>
      <c r="B18" s="171"/>
      <c r="C18" s="170"/>
      <c r="D18" s="112">
        <f>E18+G18+I18+K18+M18+O18+Q18+S18+U18+W18+Y18+AA18</f>
        <v>0</v>
      </c>
      <c r="E18" s="181"/>
      <c r="F18" s="174"/>
      <c r="G18" s="175"/>
      <c r="H18" s="175"/>
      <c r="I18" s="176"/>
      <c r="J18" s="176"/>
      <c r="K18" s="177"/>
      <c r="L18" s="177"/>
      <c r="M18" s="178"/>
      <c r="N18" s="178"/>
      <c r="O18" s="179"/>
      <c r="P18" s="179"/>
      <c r="Q18" s="174"/>
      <c r="R18" s="174"/>
      <c r="S18" s="175"/>
      <c r="T18" s="175"/>
      <c r="U18" s="176"/>
      <c r="V18" s="176"/>
      <c r="W18" s="177"/>
      <c r="X18" s="177"/>
      <c r="Y18" s="178"/>
      <c r="Z18" s="178"/>
      <c r="AA18" s="179"/>
      <c r="AB18" s="179"/>
      <c r="AC18" s="111">
        <f>C18-D18</f>
        <v>0</v>
      </c>
    </row>
    <row r="19" spans="2:29" ht="17.25" thickBot="1">
      <c r="B19" s="172"/>
      <c r="C19" s="173"/>
      <c r="D19" s="112">
        <f>E19+G19+I19+K19+M19+O19+Q19+S19+U19+W19+Y19+AA19</f>
        <v>0</v>
      </c>
      <c r="E19" s="182"/>
      <c r="F19" s="183"/>
      <c r="G19" s="184"/>
      <c r="H19" s="184"/>
      <c r="I19" s="185"/>
      <c r="J19" s="185"/>
      <c r="K19" s="186"/>
      <c r="L19" s="186"/>
      <c r="M19" s="187"/>
      <c r="N19" s="187"/>
      <c r="O19" s="188"/>
      <c r="P19" s="188"/>
      <c r="Q19" s="183"/>
      <c r="R19" s="183"/>
      <c r="S19" s="184"/>
      <c r="T19" s="184"/>
      <c r="U19" s="185"/>
      <c r="V19" s="185"/>
      <c r="W19" s="186"/>
      <c r="X19" s="186"/>
      <c r="Y19" s="187"/>
      <c r="Z19" s="187"/>
      <c r="AA19" s="188"/>
      <c r="AB19" s="188"/>
      <c r="AC19" s="111">
        <f>C19-D19</f>
        <v>0</v>
      </c>
    </row>
    <row r="20" spans="1:29" s="2" customFormat="1" ht="16.5" thickBot="1">
      <c r="A20" s="94"/>
      <c r="B20" s="95" t="s">
        <v>98</v>
      </c>
      <c r="C20" s="113">
        <f>SUM(C5:C19)</f>
        <v>0</v>
      </c>
      <c r="D20" s="113">
        <f>SUM(D5:D19)</f>
        <v>0</v>
      </c>
      <c r="E20" s="113">
        <f>SUM(E5:E19)</f>
        <v>0</v>
      </c>
      <c r="F20" s="114"/>
      <c r="G20" s="113">
        <f>SUM(G5:G19)</f>
        <v>0</v>
      </c>
      <c r="H20" s="115"/>
      <c r="I20" s="113">
        <f>SUM(I5:I19)</f>
        <v>0</v>
      </c>
      <c r="J20" s="116"/>
      <c r="K20" s="113">
        <f>SUM(K5:K19)</f>
        <v>0</v>
      </c>
      <c r="L20" s="117"/>
      <c r="M20" s="113">
        <f>SUM(M5:M19)</f>
        <v>0</v>
      </c>
      <c r="N20" s="118"/>
      <c r="O20" s="113">
        <f>SUM(O5:O19)</f>
        <v>0</v>
      </c>
      <c r="P20" s="119"/>
      <c r="Q20" s="113">
        <f>SUM(Q5:Q19)</f>
        <v>0</v>
      </c>
      <c r="R20" s="114"/>
      <c r="S20" s="113">
        <f>SUM(S5:S19)</f>
        <v>0</v>
      </c>
      <c r="T20" s="115"/>
      <c r="U20" s="113">
        <f>SUM(U5:U19)</f>
        <v>0</v>
      </c>
      <c r="V20" s="116"/>
      <c r="W20" s="113">
        <f>SUM(W5:W19)</f>
        <v>0</v>
      </c>
      <c r="X20" s="117"/>
      <c r="Y20" s="113">
        <f>SUM(Y5:Y19)</f>
        <v>0</v>
      </c>
      <c r="Z20" s="118"/>
      <c r="AA20" s="113">
        <f>SUM(AA5:AA19)</f>
        <v>0</v>
      </c>
      <c r="AB20" s="119"/>
      <c r="AC20" s="113">
        <f>SUM(AC5:AC19)</f>
        <v>0</v>
      </c>
    </row>
    <row r="21" spans="1:29" ht="16.5" thickBot="1">
      <c r="A21" s="1" t="str">
        <f>Opsomming!C5</f>
        <v>Wyk 2</v>
      </c>
      <c r="B21" s="259"/>
      <c r="C21" s="170"/>
      <c r="D21" s="112"/>
      <c r="E21" s="174"/>
      <c r="F21" s="174"/>
      <c r="G21" s="175"/>
      <c r="H21" s="175"/>
      <c r="I21" s="176"/>
      <c r="J21" s="176"/>
      <c r="K21" s="177"/>
      <c r="L21" s="177"/>
      <c r="M21" s="178"/>
      <c r="N21" s="178"/>
      <c r="O21" s="179"/>
      <c r="P21" s="179"/>
      <c r="Q21" s="174"/>
      <c r="R21" s="174"/>
      <c r="S21" s="175"/>
      <c r="T21" s="175"/>
      <c r="U21" s="176"/>
      <c r="V21" s="176"/>
      <c r="W21" s="177"/>
      <c r="X21" s="177"/>
      <c r="Y21" s="178"/>
      <c r="Z21" s="178"/>
      <c r="AA21" s="179"/>
      <c r="AB21" s="179"/>
      <c r="AC21" s="111">
        <f aca="true" t="shared" si="1" ref="AC21:AC35">(C21/12*$C$2)-D21</f>
        <v>0</v>
      </c>
    </row>
    <row r="22" spans="2:29" ht="16.5" thickBot="1">
      <c r="B22" s="260"/>
      <c r="C22" s="170"/>
      <c r="D22" s="112"/>
      <c r="E22" s="174"/>
      <c r="F22" s="174"/>
      <c r="G22" s="175"/>
      <c r="H22" s="175"/>
      <c r="I22" s="176"/>
      <c r="J22" s="176"/>
      <c r="K22" s="177"/>
      <c r="L22" s="177"/>
      <c r="M22" s="178"/>
      <c r="N22" s="178"/>
      <c r="O22" s="179"/>
      <c r="P22" s="179"/>
      <c r="Q22" s="174"/>
      <c r="R22" s="174"/>
      <c r="S22" s="175"/>
      <c r="T22" s="175"/>
      <c r="U22" s="176"/>
      <c r="V22" s="176"/>
      <c r="W22" s="177"/>
      <c r="X22" s="177"/>
      <c r="Y22" s="178"/>
      <c r="Z22" s="178"/>
      <c r="AA22" s="179"/>
      <c r="AB22" s="179"/>
      <c r="AC22" s="111">
        <f t="shared" si="1"/>
        <v>0</v>
      </c>
    </row>
    <row r="23" spans="2:29" ht="16.5" thickBot="1">
      <c r="B23" s="260"/>
      <c r="C23" s="170"/>
      <c r="D23" s="112"/>
      <c r="E23" s="174"/>
      <c r="F23" s="174"/>
      <c r="G23" s="175"/>
      <c r="H23" s="175"/>
      <c r="I23" s="176"/>
      <c r="J23" s="176"/>
      <c r="K23" s="177"/>
      <c r="L23" s="177"/>
      <c r="M23" s="178"/>
      <c r="N23" s="178"/>
      <c r="O23" s="179"/>
      <c r="P23" s="179"/>
      <c r="Q23" s="174"/>
      <c r="R23" s="174"/>
      <c r="S23" s="175"/>
      <c r="T23" s="175"/>
      <c r="U23" s="176"/>
      <c r="V23" s="176"/>
      <c r="W23" s="177"/>
      <c r="X23" s="177"/>
      <c r="Y23" s="178"/>
      <c r="Z23" s="178"/>
      <c r="AA23" s="179"/>
      <c r="AB23" s="179"/>
      <c r="AC23" s="111">
        <f t="shared" si="1"/>
        <v>0</v>
      </c>
    </row>
    <row r="24" spans="2:29" ht="16.5" thickBot="1">
      <c r="B24" s="260"/>
      <c r="C24" s="170"/>
      <c r="D24" s="112"/>
      <c r="E24" s="174"/>
      <c r="F24" s="174"/>
      <c r="G24" s="175"/>
      <c r="H24" s="175"/>
      <c r="I24" s="176"/>
      <c r="J24" s="176"/>
      <c r="K24" s="177"/>
      <c r="L24" s="177"/>
      <c r="M24" s="178"/>
      <c r="N24" s="178"/>
      <c r="O24" s="179"/>
      <c r="P24" s="179"/>
      <c r="Q24" s="174"/>
      <c r="R24" s="174"/>
      <c r="S24" s="175"/>
      <c r="T24" s="175"/>
      <c r="U24" s="176"/>
      <c r="V24" s="176"/>
      <c r="W24" s="177"/>
      <c r="X24" s="177"/>
      <c r="Y24" s="178"/>
      <c r="Z24" s="178"/>
      <c r="AA24" s="179"/>
      <c r="AB24" s="179"/>
      <c r="AC24" s="111">
        <f t="shared" si="1"/>
        <v>0</v>
      </c>
    </row>
    <row r="25" spans="2:29" ht="16.5" thickBot="1">
      <c r="B25" s="260"/>
      <c r="C25" s="170"/>
      <c r="D25" s="112"/>
      <c r="E25" s="174"/>
      <c r="F25" s="174"/>
      <c r="G25" s="175"/>
      <c r="H25" s="175"/>
      <c r="I25" s="176"/>
      <c r="J25" s="176"/>
      <c r="K25" s="177"/>
      <c r="L25" s="177"/>
      <c r="M25" s="178"/>
      <c r="N25" s="178"/>
      <c r="O25" s="179"/>
      <c r="P25" s="179"/>
      <c r="Q25" s="174"/>
      <c r="R25" s="174"/>
      <c r="S25" s="175"/>
      <c r="T25" s="175"/>
      <c r="U25" s="176"/>
      <c r="V25" s="176"/>
      <c r="W25" s="177"/>
      <c r="X25" s="177"/>
      <c r="Y25" s="178"/>
      <c r="Z25" s="178"/>
      <c r="AA25" s="179"/>
      <c r="AB25" s="179"/>
      <c r="AC25" s="111">
        <f t="shared" si="1"/>
        <v>0</v>
      </c>
    </row>
    <row r="26" spans="2:29" ht="16.5" thickBot="1">
      <c r="B26" s="260"/>
      <c r="C26" s="170"/>
      <c r="D26" s="112"/>
      <c r="E26" s="174"/>
      <c r="F26" s="174"/>
      <c r="G26" s="175"/>
      <c r="H26" s="175"/>
      <c r="I26" s="176"/>
      <c r="J26" s="176"/>
      <c r="K26" s="177"/>
      <c r="L26" s="177"/>
      <c r="M26" s="178"/>
      <c r="N26" s="178"/>
      <c r="O26" s="179"/>
      <c r="P26" s="179"/>
      <c r="Q26" s="174"/>
      <c r="R26" s="174"/>
      <c r="S26" s="175"/>
      <c r="T26" s="175"/>
      <c r="U26" s="176"/>
      <c r="V26" s="176"/>
      <c r="W26" s="177"/>
      <c r="X26" s="177"/>
      <c r="Y26" s="178"/>
      <c r="Z26" s="178"/>
      <c r="AA26" s="179"/>
      <c r="AB26" s="179"/>
      <c r="AC26" s="111">
        <f t="shared" si="1"/>
        <v>0</v>
      </c>
    </row>
    <row r="27" spans="2:29" ht="16.5" thickBot="1">
      <c r="B27" s="260"/>
      <c r="C27" s="170"/>
      <c r="D27" s="112"/>
      <c r="E27" s="174"/>
      <c r="F27" s="174"/>
      <c r="G27" s="175"/>
      <c r="H27" s="175"/>
      <c r="I27" s="176"/>
      <c r="J27" s="176"/>
      <c r="K27" s="177"/>
      <c r="L27" s="177"/>
      <c r="M27" s="178"/>
      <c r="N27" s="178"/>
      <c r="O27" s="179"/>
      <c r="P27" s="179"/>
      <c r="Q27" s="174"/>
      <c r="R27" s="174"/>
      <c r="S27" s="175"/>
      <c r="T27" s="175"/>
      <c r="U27" s="176"/>
      <c r="V27" s="176"/>
      <c r="W27" s="177"/>
      <c r="X27" s="177"/>
      <c r="Y27" s="178"/>
      <c r="Z27" s="178"/>
      <c r="AA27" s="179"/>
      <c r="AB27" s="179"/>
      <c r="AC27" s="111">
        <f t="shared" si="1"/>
        <v>0</v>
      </c>
    </row>
    <row r="28" spans="2:29" ht="15.75">
      <c r="B28" s="171"/>
      <c r="C28" s="170"/>
      <c r="D28" s="112">
        <f aca="true" t="shared" si="2" ref="D28:D35">E28+G28+I28+K28+M28+O28+Q28+S28+U28+W28+Y28+AA28</f>
        <v>0</v>
      </c>
      <c r="E28" s="174"/>
      <c r="F28" s="174"/>
      <c r="G28" s="175"/>
      <c r="H28" s="175"/>
      <c r="I28" s="176"/>
      <c r="J28" s="176"/>
      <c r="K28" s="177"/>
      <c r="L28" s="177"/>
      <c r="M28" s="178"/>
      <c r="N28" s="178"/>
      <c r="O28" s="179"/>
      <c r="P28" s="179"/>
      <c r="Q28" s="174"/>
      <c r="R28" s="174"/>
      <c r="S28" s="175"/>
      <c r="T28" s="175"/>
      <c r="U28" s="176"/>
      <c r="V28" s="176"/>
      <c r="W28" s="177"/>
      <c r="X28" s="177"/>
      <c r="Y28" s="178"/>
      <c r="Z28" s="178"/>
      <c r="AA28" s="179"/>
      <c r="AB28" s="179"/>
      <c r="AC28" s="111">
        <f t="shared" si="1"/>
        <v>0</v>
      </c>
    </row>
    <row r="29" spans="2:29" ht="15.75">
      <c r="B29" s="171"/>
      <c r="C29" s="170"/>
      <c r="D29" s="112">
        <f t="shared" si="2"/>
        <v>0</v>
      </c>
      <c r="E29" s="174"/>
      <c r="F29" s="174"/>
      <c r="G29" s="175"/>
      <c r="H29" s="175"/>
      <c r="I29" s="176"/>
      <c r="J29" s="176"/>
      <c r="K29" s="177"/>
      <c r="L29" s="177"/>
      <c r="M29" s="178"/>
      <c r="N29" s="178"/>
      <c r="O29" s="179"/>
      <c r="P29" s="179"/>
      <c r="Q29" s="174"/>
      <c r="R29" s="174"/>
      <c r="S29" s="175"/>
      <c r="T29" s="175"/>
      <c r="U29" s="176"/>
      <c r="V29" s="176"/>
      <c r="W29" s="177"/>
      <c r="X29" s="177"/>
      <c r="Y29" s="178"/>
      <c r="Z29" s="178"/>
      <c r="AA29" s="179"/>
      <c r="AB29" s="179"/>
      <c r="AC29" s="111">
        <f t="shared" si="1"/>
        <v>0</v>
      </c>
    </row>
    <row r="30" spans="2:29" ht="15.75">
      <c r="B30" s="171"/>
      <c r="C30" s="170"/>
      <c r="D30" s="112">
        <f t="shared" si="2"/>
        <v>0</v>
      </c>
      <c r="E30" s="174"/>
      <c r="F30" s="174"/>
      <c r="G30" s="175"/>
      <c r="H30" s="175"/>
      <c r="I30" s="176"/>
      <c r="J30" s="176"/>
      <c r="K30" s="177"/>
      <c r="L30" s="177"/>
      <c r="M30" s="178"/>
      <c r="N30" s="178"/>
      <c r="O30" s="179"/>
      <c r="P30" s="179"/>
      <c r="Q30" s="174"/>
      <c r="R30" s="174"/>
      <c r="S30" s="175"/>
      <c r="T30" s="175"/>
      <c r="U30" s="176"/>
      <c r="V30" s="176"/>
      <c r="W30" s="177"/>
      <c r="X30" s="177"/>
      <c r="Y30" s="178"/>
      <c r="Z30" s="178"/>
      <c r="AA30" s="179"/>
      <c r="AB30" s="179"/>
      <c r="AC30" s="111">
        <f t="shared" si="1"/>
        <v>0</v>
      </c>
    </row>
    <row r="31" spans="2:29" ht="15.75">
      <c r="B31" s="171"/>
      <c r="C31" s="170"/>
      <c r="D31" s="112">
        <f t="shared" si="2"/>
        <v>0</v>
      </c>
      <c r="E31" s="174"/>
      <c r="F31" s="174"/>
      <c r="G31" s="175"/>
      <c r="H31" s="175"/>
      <c r="I31" s="176"/>
      <c r="J31" s="176"/>
      <c r="K31" s="177"/>
      <c r="L31" s="177"/>
      <c r="M31" s="178"/>
      <c r="N31" s="178"/>
      <c r="O31" s="179"/>
      <c r="P31" s="179"/>
      <c r="Q31" s="174"/>
      <c r="R31" s="174"/>
      <c r="S31" s="175"/>
      <c r="T31" s="175"/>
      <c r="U31" s="176"/>
      <c r="V31" s="176"/>
      <c r="W31" s="177"/>
      <c r="X31" s="177"/>
      <c r="Y31" s="178"/>
      <c r="Z31" s="178"/>
      <c r="AA31" s="179"/>
      <c r="AB31" s="179"/>
      <c r="AC31" s="111">
        <f t="shared" si="1"/>
        <v>0</v>
      </c>
    </row>
    <row r="32" spans="2:29" ht="15.75">
      <c r="B32" s="171"/>
      <c r="C32" s="170"/>
      <c r="D32" s="112">
        <f t="shared" si="2"/>
        <v>0</v>
      </c>
      <c r="E32" s="180"/>
      <c r="F32" s="174"/>
      <c r="G32" s="175"/>
      <c r="H32" s="175"/>
      <c r="I32" s="176"/>
      <c r="J32" s="176"/>
      <c r="K32" s="177"/>
      <c r="L32" s="177"/>
      <c r="M32" s="178"/>
      <c r="N32" s="178"/>
      <c r="O32" s="179"/>
      <c r="P32" s="179"/>
      <c r="Q32" s="174"/>
      <c r="R32" s="174"/>
      <c r="S32" s="175"/>
      <c r="T32" s="175"/>
      <c r="U32" s="176"/>
      <c r="V32" s="176"/>
      <c r="W32" s="177"/>
      <c r="X32" s="177"/>
      <c r="Y32" s="178"/>
      <c r="Z32" s="178"/>
      <c r="AA32" s="179"/>
      <c r="AB32" s="179"/>
      <c r="AC32" s="111">
        <f t="shared" si="1"/>
        <v>0</v>
      </c>
    </row>
    <row r="33" spans="2:29" ht="15.75">
      <c r="B33" s="171"/>
      <c r="C33" s="170"/>
      <c r="D33" s="112">
        <f t="shared" si="2"/>
        <v>0</v>
      </c>
      <c r="E33" s="174"/>
      <c r="F33" s="174"/>
      <c r="G33" s="175"/>
      <c r="H33" s="175"/>
      <c r="I33" s="176"/>
      <c r="J33" s="176"/>
      <c r="K33" s="177"/>
      <c r="L33" s="177"/>
      <c r="M33" s="178"/>
      <c r="N33" s="178"/>
      <c r="O33" s="179"/>
      <c r="P33" s="179"/>
      <c r="Q33" s="174"/>
      <c r="R33" s="174"/>
      <c r="S33" s="175"/>
      <c r="T33" s="175"/>
      <c r="U33" s="176"/>
      <c r="V33" s="176"/>
      <c r="W33" s="177"/>
      <c r="X33" s="177"/>
      <c r="Y33" s="178"/>
      <c r="Z33" s="178"/>
      <c r="AA33" s="179"/>
      <c r="AB33" s="179"/>
      <c r="AC33" s="111">
        <f t="shared" si="1"/>
        <v>0</v>
      </c>
    </row>
    <row r="34" spans="2:29" ht="16.5">
      <c r="B34" s="171"/>
      <c r="C34" s="170"/>
      <c r="D34" s="112">
        <f t="shared" si="2"/>
        <v>0</v>
      </c>
      <c r="E34" s="181"/>
      <c r="F34" s="174"/>
      <c r="G34" s="175"/>
      <c r="H34" s="175"/>
      <c r="I34" s="176"/>
      <c r="J34" s="176"/>
      <c r="K34" s="177"/>
      <c r="L34" s="177"/>
      <c r="M34" s="178"/>
      <c r="N34" s="178"/>
      <c r="O34" s="179"/>
      <c r="P34" s="179"/>
      <c r="Q34" s="174"/>
      <c r="R34" s="174"/>
      <c r="S34" s="175"/>
      <c r="T34" s="175"/>
      <c r="U34" s="176"/>
      <c r="V34" s="176"/>
      <c r="W34" s="177"/>
      <c r="X34" s="177"/>
      <c r="Y34" s="178"/>
      <c r="Z34" s="178"/>
      <c r="AA34" s="179"/>
      <c r="AB34" s="179"/>
      <c r="AC34" s="111">
        <f t="shared" si="1"/>
        <v>0</v>
      </c>
    </row>
    <row r="35" spans="2:29" ht="17.25" thickBot="1">
      <c r="B35" s="172"/>
      <c r="C35" s="173"/>
      <c r="D35" s="112">
        <f t="shared" si="2"/>
        <v>0</v>
      </c>
      <c r="E35" s="182"/>
      <c r="F35" s="183"/>
      <c r="G35" s="184"/>
      <c r="H35" s="184"/>
      <c r="I35" s="185"/>
      <c r="J35" s="185"/>
      <c r="K35" s="186"/>
      <c r="L35" s="186"/>
      <c r="M35" s="187"/>
      <c r="N35" s="187"/>
      <c r="O35" s="188"/>
      <c r="P35" s="188"/>
      <c r="Q35" s="183"/>
      <c r="R35" s="183"/>
      <c r="S35" s="184"/>
      <c r="T35" s="184"/>
      <c r="U35" s="185"/>
      <c r="V35" s="185"/>
      <c r="W35" s="186"/>
      <c r="X35" s="186"/>
      <c r="Y35" s="187"/>
      <c r="Z35" s="187"/>
      <c r="AA35" s="188"/>
      <c r="AB35" s="188"/>
      <c r="AC35" s="111">
        <f t="shared" si="1"/>
        <v>0</v>
      </c>
    </row>
    <row r="36" spans="2:29" ht="16.5" thickBot="1">
      <c r="B36" s="95" t="s">
        <v>98</v>
      </c>
      <c r="C36" s="113">
        <f>SUM(C21:C35)</f>
        <v>0</v>
      </c>
      <c r="D36" s="113">
        <f>SUM(D21:D35)</f>
        <v>0</v>
      </c>
      <c r="E36" s="113">
        <f>SUM(E21:E35)</f>
        <v>0</v>
      </c>
      <c r="F36" s="114"/>
      <c r="G36" s="113">
        <f>SUM(G21:G35)</f>
        <v>0</v>
      </c>
      <c r="H36" s="115"/>
      <c r="I36" s="113">
        <f>SUM(I21:I35)</f>
        <v>0</v>
      </c>
      <c r="J36" s="116"/>
      <c r="K36" s="113">
        <f>SUM(K21:K35)</f>
        <v>0</v>
      </c>
      <c r="L36" s="117"/>
      <c r="M36" s="113">
        <f>SUM(M21:M35)</f>
        <v>0</v>
      </c>
      <c r="N36" s="118"/>
      <c r="O36" s="113">
        <f>SUM(O21:O35)</f>
        <v>0</v>
      </c>
      <c r="P36" s="119"/>
      <c r="Q36" s="113">
        <f>SUM(Q21:Q35)</f>
        <v>0</v>
      </c>
      <c r="R36" s="114"/>
      <c r="S36" s="113">
        <f>SUM(S21:S35)</f>
        <v>0</v>
      </c>
      <c r="T36" s="115"/>
      <c r="U36" s="113">
        <f>SUM(U21:U35)</f>
        <v>0</v>
      </c>
      <c r="V36" s="116"/>
      <c r="W36" s="113">
        <f>SUM(W21:W35)</f>
        <v>0</v>
      </c>
      <c r="X36" s="117"/>
      <c r="Y36" s="113">
        <f>SUM(Y21:Y35)</f>
        <v>0</v>
      </c>
      <c r="Z36" s="118"/>
      <c r="AA36" s="113">
        <f>SUM(AA21:AA35)</f>
        <v>0</v>
      </c>
      <c r="AB36" s="119"/>
      <c r="AC36" s="113">
        <f>SUM(AC21:AC35)</f>
        <v>0</v>
      </c>
    </row>
    <row r="37" spans="1:29" ht="16.5" thickBot="1">
      <c r="A37" s="1" t="str">
        <f>Opsomming!D5</f>
        <v>Wyk 3</v>
      </c>
      <c r="B37" s="259"/>
      <c r="C37" s="170"/>
      <c r="D37" s="112"/>
      <c r="E37" s="174"/>
      <c r="F37" s="174"/>
      <c r="G37" s="175"/>
      <c r="H37" s="175"/>
      <c r="I37" s="176"/>
      <c r="J37" s="176"/>
      <c r="K37" s="177"/>
      <c r="L37" s="177"/>
      <c r="M37" s="178"/>
      <c r="N37" s="178"/>
      <c r="O37" s="179"/>
      <c r="P37" s="179"/>
      <c r="Q37" s="174"/>
      <c r="R37" s="174"/>
      <c r="S37" s="175"/>
      <c r="T37" s="175"/>
      <c r="U37" s="176"/>
      <c r="V37" s="176"/>
      <c r="W37" s="177"/>
      <c r="X37" s="177"/>
      <c r="Y37" s="178"/>
      <c r="Z37" s="178"/>
      <c r="AA37" s="179"/>
      <c r="AB37" s="179"/>
      <c r="AC37" s="111">
        <f aca="true" t="shared" si="3" ref="AC37:AC51">(C37/12*$C$2)-D37</f>
        <v>0</v>
      </c>
    </row>
    <row r="38" spans="2:29" ht="16.5" thickBot="1">
      <c r="B38" s="260"/>
      <c r="C38" s="170"/>
      <c r="D38" s="112"/>
      <c r="E38" s="174"/>
      <c r="F38" s="174"/>
      <c r="G38" s="175"/>
      <c r="H38" s="175"/>
      <c r="I38" s="176"/>
      <c r="J38" s="176"/>
      <c r="K38" s="177"/>
      <c r="L38" s="177"/>
      <c r="M38" s="178"/>
      <c r="N38" s="178"/>
      <c r="O38" s="179"/>
      <c r="P38" s="179"/>
      <c r="Q38" s="174"/>
      <c r="R38" s="174"/>
      <c r="S38" s="175"/>
      <c r="T38" s="175"/>
      <c r="U38" s="176"/>
      <c r="V38" s="176"/>
      <c r="W38" s="177"/>
      <c r="X38" s="177"/>
      <c r="Y38" s="178"/>
      <c r="Z38" s="178"/>
      <c r="AA38" s="179"/>
      <c r="AB38" s="179"/>
      <c r="AC38" s="111">
        <f t="shared" si="3"/>
        <v>0</v>
      </c>
    </row>
    <row r="39" spans="2:29" ht="16.5" thickBot="1">
      <c r="B39" s="260"/>
      <c r="C39" s="170"/>
      <c r="D39" s="112"/>
      <c r="E39" s="174"/>
      <c r="F39" s="174"/>
      <c r="G39" s="175"/>
      <c r="H39" s="175"/>
      <c r="I39" s="176"/>
      <c r="J39" s="176"/>
      <c r="K39" s="177"/>
      <c r="L39" s="177"/>
      <c r="M39" s="178"/>
      <c r="N39" s="178"/>
      <c r="O39" s="179"/>
      <c r="P39" s="179"/>
      <c r="Q39" s="174"/>
      <c r="R39" s="174"/>
      <c r="S39" s="175"/>
      <c r="T39" s="175"/>
      <c r="U39" s="176"/>
      <c r="V39" s="176"/>
      <c r="W39" s="177"/>
      <c r="X39" s="177"/>
      <c r="Y39" s="178"/>
      <c r="Z39" s="178"/>
      <c r="AA39" s="179"/>
      <c r="AB39" s="179"/>
      <c r="AC39" s="111">
        <f t="shared" si="3"/>
        <v>0</v>
      </c>
    </row>
    <row r="40" spans="2:29" ht="16.5" thickBot="1">
      <c r="B40" s="260"/>
      <c r="C40" s="170"/>
      <c r="D40" s="112"/>
      <c r="E40" s="174"/>
      <c r="F40" s="174"/>
      <c r="G40" s="175"/>
      <c r="H40" s="175"/>
      <c r="I40" s="176"/>
      <c r="J40" s="176"/>
      <c r="K40" s="177"/>
      <c r="L40" s="177"/>
      <c r="M40" s="178"/>
      <c r="N40" s="178"/>
      <c r="O40" s="179"/>
      <c r="P40" s="179"/>
      <c r="Q40" s="174"/>
      <c r="R40" s="174"/>
      <c r="S40" s="175"/>
      <c r="T40" s="175"/>
      <c r="U40" s="176"/>
      <c r="V40" s="176"/>
      <c r="W40" s="177"/>
      <c r="X40" s="177"/>
      <c r="Y40" s="178"/>
      <c r="Z40" s="178"/>
      <c r="AA40" s="179"/>
      <c r="AB40" s="179"/>
      <c r="AC40" s="111">
        <f t="shared" si="3"/>
        <v>0</v>
      </c>
    </row>
    <row r="41" spans="2:29" ht="16.5" thickBot="1">
      <c r="B41" s="260"/>
      <c r="C41" s="170"/>
      <c r="D41" s="112"/>
      <c r="E41" s="174"/>
      <c r="F41" s="174"/>
      <c r="G41" s="175"/>
      <c r="H41" s="175"/>
      <c r="I41" s="176"/>
      <c r="J41" s="176"/>
      <c r="K41" s="177"/>
      <c r="L41" s="177"/>
      <c r="M41" s="178"/>
      <c r="N41" s="178"/>
      <c r="O41" s="179"/>
      <c r="P41" s="179"/>
      <c r="Q41" s="174"/>
      <c r="R41" s="174"/>
      <c r="S41" s="175"/>
      <c r="T41" s="175"/>
      <c r="U41" s="176"/>
      <c r="V41" s="176"/>
      <c r="W41" s="177"/>
      <c r="X41" s="177"/>
      <c r="Y41" s="178"/>
      <c r="Z41" s="178"/>
      <c r="AA41" s="179"/>
      <c r="AB41" s="179"/>
      <c r="AC41" s="111">
        <f t="shared" si="3"/>
        <v>0</v>
      </c>
    </row>
    <row r="42" spans="2:29" ht="16.5" thickBot="1">
      <c r="B42" s="260"/>
      <c r="C42" s="170"/>
      <c r="D42" s="112"/>
      <c r="E42" s="174"/>
      <c r="F42" s="174"/>
      <c r="G42" s="175"/>
      <c r="H42" s="175"/>
      <c r="I42" s="176"/>
      <c r="J42" s="176"/>
      <c r="K42" s="177"/>
      <c r="L42" s="177"/>
      <c r="M42" s="178"/>
      <c r="N42" s="178"/>
      <c r="O42" s="179"/>
      <c r="P42" s="179"/>
      <c r="Q42" s="174"/>
      <c r="R42" s="174"/>
      <c r="S42" s="175"/>
      <c r="T42" s="175"/>
      <c r="U42" s="176"/>
      <c r="V42" s="176"/>
      <c r="W42" s="177"/>
      <c r="X42" s="177"/>
      <c r="Y42" s="178"/>
      <c r="Z42" s="178"/>
      <c r="AA42" s="179"/>
      <c r="AB42" s="179"/>
      <c r="AC42" s="111">
        <f t="shared" si="3"/>
        <v>0</v>
      </c>
    </row>
    <row r="43" spans="2:29" ht="16.5" thickBot="1">
      <c r="B43" s="260"/>
      <c r="C43" s="170"/>
      <c r="D43" s="112"/>
      <c r="E43" s="174"/>
      <c r="F43" s="174"/>
      <c r="G43" s="175"/>
      <c r="H43" s="175"/>
      <c r="I43" s="176"/>
      <c r="J43" s="176"/>
      <c r="K43" s="177"/>
      <c r="L43" s="177"/>
      <c r="M43" s="178"/>
      <c r="N43" s="178"/>
      <c r="O43" s="179"/>
      <c r="P43" s="179"/>
      <c r="Q43" s="174"/>
      <c r="R43" s="174"/>
      <c r="S43" s="175"/>
      <c r="T43" s="175"/>
      <c r="U43" s="176"/>
      <c r="V43" s="176"/>
      <c r="W43" s="177"/>
      <c r="X43" s="177"/>
      <c r="Y43" s="178"/>
      <c r="Z43" s="178"/>
      <c r="AA43" s="179"/>
      <c r="AB43" s="179"/>
      <c r="AC43" s="111">
        <f t="shared" si="3"/>
        <v>0</v>
      </c>
    </row>
    <row r="44" spans="2:29" ht="16.5" thickBot="1">
      <c r="B44" s="260"/>
      <c r="C44" s="170"/>
      <c r="D44" s="112"/>
      <c r="E44" s="174"/>
      <c r="F44" s="174"/>
      <c r="G44" s="175"/>
      <c r="H44" s="175"/>
      <c r="I44" s="176"/>
      <c r="J44" s="176"/>
      <c r="K44" s="177"/>
      <c r="L44" s="177"/>
      <c r="M44" s="178"/>
      <c r="N44" s="178"/>
      <c r="O44" s="179"/>
      <c r="P44" s="179"/>
      <c r="Q44" s="174"/>
      <c r="R44" s="174"/>
      <c r="S44" s="175"/>
      <c r="T44" s="175"/>
      <c r="U44" s="176"/>
      <c r="V44" s="176"/>
      <c r="W44" s="177"/>
      <c r="X44" s="177"/>
      <c r="Y44" s="178"/>
      <c r="Z44" s="178"/>
      <c r="AA44" s="179"/>
      <c r="AB44" s="179"/>
      <c r="AC44" s="111">
        <f t="shared" si="3"/>
        <v>0</v>
      </c>
    </row>
    <row r="45" spans="2:29" ht="16.5" thickBot="1">
      <c r="B45" s="260"/>
      <c r="C45" s="170"/>
      <c r="D45" s="112"/>
      <c r="E45" s="174"/>
      <c r="F45" s="174"/>
      <c r="G45" s="175"/>
      <c r="H45" s="175"/>
      <c r="I45" s="176"/>
      <c r="J45" s="176"/>
      <c r="K45" s="177"/>
      <c r="L45" s="177"/>
      <c r="M45" s="178"/>
      <c r="N45" s="178"/>
      <c r="O45" s="179"/>
      <c r="P45" s="179"/>
      <c r="Q45" s="174"/>
      <c r="R45" s="174"/>
      <c r="S45" s="175"/>
      <c r="T45" s="175"/>
      <c r="U45" s="176"/>
      <c r="V45" s="176"/>
      <c r="W45" s="177"/>
      <c r="X45" s="177"/>
      <c r="Y45" s="178"/>
      <c r="Z45" s="178"/>
      <c r="AA45" s="179"/>
      <c r="AB45" s="179"/>
      <c r="AC45" s="111">
        <f t="shared" si="3"/>
        <v>0</v>
      </c>
    </row>
    <row r="46" spans="2:29" ht="15.75">
      <c r="B46" s="171"/>
      <c r="C46" s="170"/>
      <c r="D46" s="112">
        <f aca="true" t="shared" si="4" ref="D46:D51">E46+G46+I46+K46+M46+O46+Q46+S46+U46+W46+Y46+AA46</f>
        <v>0</v>
      </c>
      <c r="E46" s="174"/>
      <c r="F46" s="174"/>
      <c r="G46" s="175"/>
      <c r="H46" s="175"/>
      <c r="I46" s="176"/>
      <c r="J46" s="176"/>
      <c r="K46" s="177"/>
      <c r="L46" s="177"/>
      <c r="M46" s="178"/>
      <c r="N46" s="178"/>
      <c r="O46" s="179"/>
      <c r="P46" s="179"/>
      <c r="Q46" s="174"/>
      <c r="R46" s="174"/>
      <c r="S46" s="175"/>
      <c r="T46" s="175"/>
      <c r="U46" s="176"/>
      <c r="V46" s="176"/>
      <c r="W46" s="177"/>
      <c r="X46" s="177"/>
      <c r="Y46" s="178"/>
      <c r="Z46" s="178"/>
      <c r="AA46" s="179"/>
      <c r="AB46" s="179"/>
      <c r="AC46" s="111">
        <f t="shared" si="3"/>
        <v>0</v>
      </c>
    </row>
    <row r="47" spans="2:29" ht="15.75">
      <c r="B47" s="171"/>
      <c r="C47" s="170"/>
      <c r="D47" s="112">
        <f t="shared" si="4"/>
        <v>0</v>
      </c>
      <c r="E47" s="174"/>
      <c r="F47" s="174"/>
      <c r="G47" s="175"/>
      <c r="H47" s="175"/>
      <c r="I47" s="176"/>
      <c r="J47" s="176"/>
      <c r="K47" s="177"/>
      <c r="L47" s="177"/>
      <c r="M47" s="178"/>
      <c r="N47" s="178"/>
      <c r="O47" s="179"/>
      <c r="P47" s="179"/>
      <c r="Q47" s="174"/>
      <c r="R47" s="174"/>
      <c r="S47" s="175"/>
      <c r="T47" s="175"/>
      <c r="U47" s="176"/>
      <c r="V47" s="176"/>
      <c r="W47" s="177"/>
      <c r="X47" s="177"/>
      <c r="Y47" s="178"/>
      <c r="Z47" s="178"/>
      <c r="AA47" s="179"/>
      <c r="AB47" s="179"/>
      <c r="AC47" s="111">
        <f t="shared" si="3"/>
        <v>0</v>
      </c>
    </row>
    <row r="48" spans="2:29" ht="15.75">
      <c r="B48" s="171"/>
      <c r="C48" s="170"/>
      <c r="D48" s="112">
        <f t="shared" si="4"/>
        <v>0</v>
      </c>
      <c r="E48" s="180"/>
      <c r="F48" s="174"/>
      <c r="G48" s="175"/>
      <c r="H48" s="175"/>
      <c r="I48" s="176"/>
      <c r="J48" s="176"/>
      <c r="K48" s="177"/>
      <c r="L48" s="177"/>
      <c r="M48" s="178"/>
      <c r="N48" s="178"/>
      <c r="O48" s="179"/>
      <c r="P48" s="179"/>
      <c r="Q48" s="174"/>
      <c r="R48" s="174"/>
      <c r="S48" s="175"/>
      <c r="T48" s="175"/>
      <c r="U48" s="176"/>
      <c r="V48" s="176"/>
      <c r="W48" s="177"/>
      <c r="X48" s="177"/>
      <c r="Y48" s="178"/>
      <c r="Z48" s="178"/>
      <c r="AA48" s="179"/>
      <c r="AB48" s="179"/>
      <c r="AC48" s="111">
        <f t="shared" si="3"/>
        <v>0</v>
      </c>
    </row>
    <row r="49" spans="2:29" ht="15.75">
      <c r="B49" s="171"/>
      <c r="C49" s="170"/>
      <c r="D49" s="112">
        <f t="shared" si="4"/>
        <v>0</v>
      </c>
      <c r="E49" s="174"/>
      <c r="F49" s="174"/>
      <c r="G49" s="175"/>
      <c r="H49" s="175"/>
      <c r="I49" s="176"/>
      <c r="J49" s="176"/>
      <c r="K49" s="177"/>
      <c r="L49" s="177"/>
      <c r="M49" s="178"/>
      <c r="N49" s="178"/>
      <c r="O49" s="179"/>
      <c r="P49" s="179"/>
      <c r="Q49" s="174"/>
      <c r="R49" s="174"/>
      <c r="S49" s="175"/>
      <c r="T49" s="175"/>
      <c r="U49" s="176"/>
      <c r="V49" s="176"/>
      <c r="W49" s="177"/>
      <c r="X49" s="177"/>
      <c r="Y49" s="178"/>
      <c r="Z49" s="178"/>
      <c r="AA49" s="179"/>
      <c r="AB49" s="179"/>
      <c r="AC49" s="111">
        <f t="shared" si="3"/>
        <v>0</v>
      </c>
    </row>
    <row r="50" spans="2:29" ht="16.5">
      <c r="B50" s="171"/>
      <c r="C50" s="170"/>
      <c r="D50" s="112">
        <f t="shared" si="4"/>
        <v>0</v>
      </c>
      <c r="E50" s="181"/>
      <c r="F50" s="174"/>
      <c r="G50" s="175"/>
      <c r="H50" s="175"/>
      <c r="I50" s="176"/>
      <c r="J50" s="176"/>
      <c r="K50" s="177"/>
      <c r="L50" s="177"/>
      <c r="M50" s="178"/>
      <c r="N50" s="178"/>
      <c r="O50" s="179"/>
      <c r="P50" s="179"/>
      <c r="Q50" s="174"/>
      <c r="R50" s="174"/>
      <c r="S50" s="175"/>
      <c r="T50" s="175"/>
      <c r="U50" s="176"/>
      <c r="V50" s="176"/>
      <c r="W50" s="177"/>
      <c r="X50" s="177"/>
      <c r="Y50" s="178"/>
      <c r="Z50" s="178"/>
      <c r="AA50" s="179"/>
      <c r="AB50" s="179"/>
      <c r="AC50" s="111">
        <f t="shared" si="3"/>
        <v>0</v>
      </c>
    </row>
    <row r="51" spans="2:29" ht="17.25" thickBot="1">
      <c r="B51" s="172"/>
      <c r="C51" s="173"/>
      <c r="D51" s="112">
        <f t="shared" si="4"/>
        <v>0</v>
      </c>
      <c r="E51" s="182"/>
      <c r="F51" s="183"/>
      <c r="G51" s="184"/>
      <c r="H51" s="184"/>
      <c r="I51" s="185"/>
      <c r="J51" s="185"/>
      <c r="K51" s="186"/>
      <c r="L51" s="186"/>
      <c r="M51" s="187"/>
      <c r="N51" s="187"/>
      <c r="O51" s="188"/>
      <c r="P51" s="188"/>
      <c r="Q51" s="183"/>
      <c r="R51" s="183"/>
      <c r="S51" s="184"/>
      <c r="T51" s="184"/>
      <c r="U51" s="185"/>
      <c r="V51" s="185"/>
      <c r="W51" s="186"/>
      <c r="X51" s="186"/>
      <c r="Y51" s="187"/>
      <c r="Z51" s="187"/>
      <c r="AA51" s="188"/>
      <c r="AB51" s="188"/>
      <c r="AC51" s="111">
        <f t="shared" si="3"/>
        <v>0</v>
      </c>
    </row>
    <row r="52" spans="2:29" ht="16.5" thickBot="1">
      <c r="B52" s="95" t="s">
        <v>98</v>
      </c>
      <c r="C52" s="113">
        <f>SUM(C37:C51)</f>
        <v>0</v>
      </c>
      <c r="D52" s="113">
        <f>SUM(D37:D51)</f>
        <v>0</v>
      </c>
      <c r="E52" s="113">
        <f>SUM(E37:E51)</f>
        <v>0</v>
      </c>
      <c r="F52" s="114"/>
      <c r="G52" s="113">
        <f>SUM(G37:G51)</f>
        <v>0</v>
      </c>
      <c r="H52" s="115"/>
      <c r="I52" s="113">
        <f>SUM(I37:I51)</f>
        <v>0</v>
      </c>
      <c r="J52" s="116"/>
      <c r="K52" s="113">
        <f>SUM(K37:K51)</f>
        <v>0</v>
      </c>
      <c r="L52" s="117"/>
      <c r="M52" s="113">
        <f>SUM(M37:M51)</f>
        <v>0</v>
      </c>
      <c r="N52" s="118"/>
      <c r="O52" s="113">
        <f>SUM(O37:O51)</f>
        <v>0</v>
      </c>
      <c r="P52" s="119"/>
      <c r="Q52" s="113">
        <f>SUM(Q37:Q51)</f>
        <v>0</v>
      </c>
      <c r="R52" s="114"/>
      <c r="S52" s="113">
        <f>SUM(S37:S51)</f>
        <v>0</v>
      </c>
      <c r="T52" s="115"/>
      <c r="U52" s="113">
        <f>SUM(U37:U51)</f>
        <v>0</v>
      </c>
      <c r="V52" s="116"/>
      <c r="W52" s="113">
        <f>SUM(W37:W51)</f>
        <v>0</v>
      </c>
      <c r="X52" s="117"/>
      <c r="Y52" s="113">
        <f>SUM(Y37:Y51)</f>
        <v>0</v>
      </c>
      <c r="Z52" s="118"/>
      <c r="AA52" s="113">
        <f>SUM(AA37:AA51)</f>
        <v>0</v>
      </c>
      <c r="AB52" s="119"/>
      <c r="AC52" s="113">
        <f>SUM(AC37:AC51)</f>
        <v>0</v>
      </c>
    </row>
    <row r="53" spans="1:29" ht="16.5" thickBot="1">
      <c r="A53" s="1" t="str">
        <f>Opsomming!E5</f>
        <v>Wyk 4</v>
      </c>
      <c r="B53" s="259"/>
      <c r="C53" s="170"/>
      <c r="D53" s="112"/>
      <c r="E53" s="174"/>
      <c r="F53" s="174"/>
      <c r="G53" s="175"/>
      <c r="H53" s="175"/>
      <c r="I53" s="176"/>
      <c r="J53" s="176"/>
      <c r="K53" s="177"/>
      <c r="L53" s="177"/>
      <c r="M53" s="178"/>
      <c r="N53" s="178"/>
      <c r="O53" s="179"/>
      <c r="P53" s="179"/>
      <c r="Q53" s="174"/>
      <c r="R53" s="174"/>
      <c r="S53" s="175"/>
      <c r="T53" s="175"/>
      <c r="U53" s="176"/>
      <c r="V53" s="176"/>
      <c r="W53" s="177"/>
      <c r="X53" s="177"/>
      <c r="Y53" s="178"/>
      <c r="Z53" s="178"/>
      <c r="AA53" s="179"/>
      <c r="AB53" s="179"/>
      <c r="AC53" s="111">
        <f aca="true" t="shared" si="5" ref="AC53:AC67">(C53/12*$C$2)-D53</f>
        <v>0</v>
      </c>
    </row>
    <row r="54" spans="2:29" ht="16.5" thickBot="1">
      <c r="B54" s="260"/>
      <c r="C54" s="170"/>
      <c r="D54" s="112"/>
      <c r="E54" s="174"/>
      <c r="F54" s="174"/>
      <c r="G54" s="175"/>
      <c r="H54" s="175"/>
      <c r="I54" s="176"/>
      <c r="J54" s="176"/>
      <c r="K54" s="177"/>
      <c r="L54" s="177"/>
      <c r="M54" s="178"/>
      <c r="N54" s="178"/>
      <c r="O54" s="179"/>
      <c r="P54" s="179"/>
      <c r="Q54" s="174"/>
      <c r="R54" s="174"/>
      <c r="S54" s="175"/>
      <c r="T54" s="175"/>
      <c r="U54" s="176"/>
      <c r="V54" s="176"/>
      <c r="W54" s="177"/>
      <c r="X54" s="177"/>
      <c r="Y54" s="178"/>
      <c r="Z54" s="178"/>
      <c r="AA54" s="179"/>
      <c r="AB54" s="179"/>
      <c r="AC54" s="111">
        <f t="shared" si="5"/>
        <v>0</v>
      </c>
    </row>
    <row r="55" spans="2:29" ht="16.5" thickBot="1">
      <c r="B55" s="260"/>
      <c r="C55" s="170"/>
      <c r="D55" s="112"/>
      <c r="E55" s="174"/>
      <c r="F55" s="174"/>
      <c r="G55" s="175"/>
      <c r="H55" s="175"/>
      <c r="I55" s="176"/>
      <c r="J55" s="176"/>
      <c r="K55" s="177"/>
      <c r="L55" s="177"/>
      <c r="M55" s="178"/>
      <c r="N55" s="178"/>
      <c r="O55" s="179"/>
      <c r="P55" s="179"/>
      <c r="Q55" s="174"/>
      <c r="R55" s="174"/>
      <c r="S55" s="175"/>
      <c r="T55" s="175"/>
      <c r="U55" s="176"/>
      <c r="V55" s="176"/>
      <c r="W55" s="177"/>
      <c r="X55" s="177"/>
      <c r="Y55" s="178"/>
      <c r="Z55" s="178"/>
      <c r="AA55" s="179"/>
      <c r="AB55" s="179"/>
      <c r="AC55" s="111">
        <f t="shared" si="5"/>
        <v>0</v>
      </c>
    </row>
    <row r="56" spans="2:30" ht="16.5" thickBot="1">
      <c r="B56" s="260"/>
      <c r="C56" s="170"/>
      <c r="D56" s="112"/>
      <c r="E56" s="174"/>
      <c r="F56" s="174"/>
      <c r="G56" s="175"/>
      <c r="H56" s="175"/>
      <c r="I56" s="176"/>
      <c r="J56" s="176"/>
      <c r="K56" s="177"/>
      <c r="L56" s="177"/>
      <c r="M56" s="178"/>
      <c r="N56" s="178"/>
      <c r="O56" s="179"/>
      <c r="P56" s="179"/>
      <c r="Q56" s="174"/>
      <c r="R56" s="174"/>
      <c r="S56" s="175"/>
      <c r="T56" s="175"/>
      <c r="U56" s="176"/>
      <c r="V56" s="176"/>
      <c r="W56" s="177"/>
      <c r="X56" s="177"/>
      <c r="Y56" s="178"/>
      <c r="Z56" s="178"/>
      <c r="AA56" s="179"/>
      <c r="AB56" s="179"/>
      <c r="AC56" s="111">
        <f t="shared" si="5"/>
        <v>0</v>
      </c>
      <c r="AD56" s="4"/>
    </row>
    <row r="57" spans="2:31" ht="16.5" thickBot="1">
      <c r="B57" s="260"/>
      <c r="C57" s="170"/>
      <c r="D57" s="112"/>
      <c r="E57" s="174"/>
      <c r="F57" s="174"/>
      <c r="G57" s="175"/>
      <c r="H57" s="175"/>
      <c r="I57" s="176"/>
      <c r="J57" s="176"/>
      <c r="K57" s="177"/>
      <c r="L57" s="177"/>
      <c r="M57" s="178"/>
      <c r="N57" s="178"/>
      <c r="O57" s="179"/>
      <c r="P57" s="179"/>
      <c r="Q57" s="174"/>
      <c r="R57" s="174"/>
      <c r="S57" s="175"/>
      <c r="T57" s="175"/>
      <c r="U57" s="176"/>
      <c r="V57" s="176"/>
      <c r="W57" s="177"/>
      <c r="X57" s="177"/>
      <c r="Y57" s="178"/>
      <c r="Z57" s="178"/>
      <c r="AA57" s="179"/>
      <c r="AB57" s="179"/>
      <c r="AC57" s="111">
        <f t="shared" si="5"/>
        <v>0</v>
      </c>
      <c r="AD57" s="4"/>
      <c r="AE57" s="2"/>
    </row>
    <row r="58" spans="2:30" ht="16.5" thickBot="1">
      <c r="B58" s="260"/>
      <c r="C58" s="170"/>
      <c r="D58" s="112"/>
      <c r="E58" s="174"/>
      <c r="F58" s="174"/>
      <c r="G58" s="175"/>
      <c r="H58" s="175"/>
      <c r="I58" s="176"/>
      <c r="J58" s="176"/>
      <c r="K58" s="177"/>
      <c r="L58" s="177"/>
      <c r="M58" s="178"/>
      <c r="N58" s="178"/>
      <c r="O58" s="179"/>
      <c r="P58" s="179"/>
      <c r="Q58" s="174"/>
      <c r="R58" s="174"/>
      <c r="S58" s="175"/>
      <c r="T58" s="175"/>
      <c r="U58" s="176"/>
      <c r="V58" s="176"/>
      <c r="W58" s="177"/>
      <c r="X58" s="177"/>
      <c r="Y58" s="178"/>
      <c r="Z58" s="178"/>
      <c r="AA58" s="179"/>
      <c r="AB58" s="179"/>
      <c r="AC58" s="111">
        <f t="shared" si="5"/>
        <v>0</v>
      </c>
      <c r="AD58" s="4"/>
    </row>
    <row r="59" spans="2:29" ht="16.5" thickBot="1">
      <c r="B59" s="260"/>
      <c r="C59" s="170"/>
      <c r="D59" s="112"/>
      <c r="E59" s="174"/>
      <c r="F59" s="174"/>
      <c r="G59" s="175"/>
      <c r="H59" s="175"/>
      <c r="I59" s="176"/>
      <c r="J59" s="176"/>
      <c r="K59" s="177"/>
      <c r="L59" s="177"/>
      <c r="M59" s="178"/>
      <c r="N59" s="178"/>
      <c r="O59" s="179"/>
      <c r="P59" s="179"/>
      <c r="Q59" s="174"/>
      <c r="R59" s="174"/>
      <c r="S59" s="175"/>
      <c r="T59" s="175"/>
      <c r="U59" s="176"/>
      <c r="V59" s="176"/>
      <c r="W59" s="177"/>
      <c r="X59" s="177"/>
      <c r="Y59" s="178"/>
      <c r="Z59" s="178"/>
      <c r="AA59" s="179"/>
      <c r="AB59" s="179"/>
      <c r="AC59" s="111">
        <f t="shared" si="5"/>
        <v>0</v>
      </c>
    </row>
    <row r="60" spans="2:29" ht="16.5" thickBot="1">
      <c r="B60" s="260"/>
      <c r="C60" s="170"/>
      <c r="D60" s="112"/>
      <c r="E60" s="174"/>
      <c r="F60" s="174"/>
      <c r="G60" s="175"/>
      <c r="H60" s="175"/>
      <c r="I60" s="176"/>
      <c r="J60" s="176"/>
      <c r="K60" s="177"/>
      <c r="L60" s="177"/>
      <c r="M60" s="178"/>
      <c r="N60" s="178"/>
      <c r="O60" s="179"/>
      <c r="P60" s="179"/>
      <c r="Q60" s="174"/>
      <c r="R60" s="174"/>
      <c r="S60" s="175"/>
      <c r="T60" s="175"/>
      <c r="U60" s="176"/>
      <c r="V60" s="176"/>
      <c r="W60" s="177"/>
      <c r="X60" s="177"/>
      <c r="Y60" s="178"/>
      <c r="Z60" s="178"/>
      <c r="AA60" s="179"/>
      <c r="AB60" s="179"/>
      <c r="AC60" s="111">
        <f t="shared" si="5"/>
        <v>0</v>
      </c>
    </row>
    <row r="61" spans="2:29" ht="16.5" thickBot="1">
      <c r="B61" s="260"/>
      <c r="C61" s="170"/>
      <c r="D61" s="112"/>
      <c r="E61" s="174"/>
      <c r="F61" s="174"/>
      <c r="G61" s="175"/>
      <c r="H61" s="175"/>
      <c r="I61" s="176"/>
      <c r="J61" s="176"/>
      <c r="K61" s="177"/>
      <c r="L61" s="177"/>
      <c r="M61" s="178"/>
      <c r="N61" s="178"/>
      <c r="O61" s="179"/>
      <c r="P61" s="179"/>
      <c r="Q61" s="174"/>
      <c r="R61" s="174"/>
      <c r="S61" s="175"/>
      <c r="T61" s="175"/>
      <c r="U61" s="176"/>
      <c r="V61" s="176"/>
      <c r="W61" s="177"/>
      <c r="X61" s="177"/>
      <c r="Y61" s="178"/>
      <c r="Z61" s="178"/>
      <c r="AA61" s="179"/>
      <c r="AB61" s="179"/>
      <c r="AC61" s="111">
        <f t="shared" si="5"/>
        <v>0</v>
      </c>
    </row>
    <row r="62" spans="2:30" ht="16.5" thickBot="1">
      <c r="B62" s="260"/>
      <c r="C62" s="170"/>
      <c r="D62" s="112"/>
      <c r="E62" s="174"/>
      <c r="F62" s="174"/>
      <c r="G62" s="175"/>
      <c r="H62" s="175"/>
      <c r="I62" s="176"/>
      <c r="J62" s="176"/>
      <c r="K62" s="177"/>
      <c r="L62" s="177"/>
      <c r="M62" s="178"/>
      <c r="N62" s="178"/>
      <c r="O62" s="179"/>
      <c r="P62" s="179"/>
      <c r="Q62" s="174"/>
      <c r="R62" s="174"/>
      <c r="S62" s="175"/>
      <c r="T62" s="175"/>
      <c r="U62" s="176"/>
      <c r="V62" s="176"/>
      <c r="W62" s="177"/>
      <c r="X62" s="177"/>
      <c r="Y62" s="178"/>
      <c r="Z62" s="178"/>
      <c r="AA62" s="179"/>
      <c r="AB62" s="179"/>
      <c r="AC62" s="111">
        <f t="shared" si="5"/>
        <v>0</v>
      </c>
      <c r="AD62" s="4"/>
    </row>
    <row r="63" spans="2:29" ht="15.75">
      <c r="B63" s="171"/>
      <c r="C63" s="170"/>
      <c r="D63" s="112">
        <f>E63+G63+I63+K63+M63+O63+Q63+S63+U63+W63+Y63+AA63</f>
        <v>0</v>
      </c>
      <c r="E63" s="174"/>
      <c r="F63" s="174"/>
      <c r="G63" s="175"/>
      <c r="H63" s="175"/>
      <c r="I63" s="176"/>
      <c r="J63" s="176"/>
      <c r="K63" s="177"/>
      <c r="L63" s="177"/>
      <c r="M63" s="178"/>
      <c r="N63" s="178"/>
      <c r="O63" s="179"/>
      <c r="P63" s="179"/>
      <c r="Q63" s="174"/>
      <c r="R63" s="174"/>
      <c r="S63" s="175"/>
      <c r="T63" s="175"/>
      <c r="U63" s="176"/>
      <c r="V63" s="176"/>
      <c r="W63" s="177"/>
      <c r="X63" s="177"/>
      <c r="Y63" s="178"/>
      <c r="Z63" s="178"/>
      <c r="AA63" s="179"/>
      <c r="AB63" s="179"/>
      <c r="AC63" s="111">
        <f t="shared" si="5"/>
        <v>0</v>
      </c>
    </row>
    <row r="64" spans="2:29" ht="15.75">
      <c r="B64" s="171"/>
      <c r="C64" s="170"/>
      <c r="D64" s="112">
        <f>E64+G64+I64+K64+M64+O64+Q64+S64+U64+W64+Y64+AA64</f>
        <v>0</v>
      </c>
      <c r="E64" s="180"/>
      <c r="F64" s="174"/>
      <c r="G64" s="175"/>
      <c r="H64" s="175"/>
      <c r="I64" s="176"/>
      <c r="J64" s="176"/>
      <c r="K64" s="177"/>
      <c r="L64" s="177"/>
      <c r="M64" s="178"/>
      <c r="N64" s="178"/>
      <c r="O64" s="179"/>
      <c r="P64" s="179"/>
      <c r="Q64" s="174"/>
      <c r="R64" s="174"/>
      <c r="S64" s="175"/>
      <c r="T64" s="175"/>
      <c r="U64" s="176"/>
      <c r="V64" s="176"/>
      <c r="W64" s="177"/>
      <c r="X64" s="177"/>
      <c r="Y64" s="178"/>
      <c r="Z64" s="178"/>
      <c r="AA64" s="179"/>
      <c r="AB64" s="179"/>
      <c r="AC64" s="111">
        <f t="shared" si="5"/>
        <v>0</v>
      </c>
    </row>
    <row r="65" spans="2:29" ht="15.75">
      <c r="B65" s="171"/>
      <c r="C65" s="170"/>
      <c r="D65" s="112">
        <f>E65+G65+I65+K65+M65+O65+Q65+S65+U65+W65+Y65+AA65</f>
        <v>0</v>
      </c>
      <c r="E65" s="174"/>
      <c r="F65" s="174"/>
      <c r="G65" s="175"/>
      <c r="H65" s="175"/>
      <c r="I65" s="176"/>
      <c r="J65" s="176"/>
      <c r="K65" s="177"/>
      <c r="L65" s="177"/>
      <c r="M65" s="178"/>
      <c r="N65" s="178"/>
      <c r="O65" s="179"/>
      <c r="P65" s="179"/>
      <c r="Q65" s="174"/>
      <c r="R65" s="174"/>
      <c r="S65" s="175"/>
      <c r="T65" s="175"/>
      <c r="U65" s="176"/>
      <c r="V65" s="176"/>
      <c r="W65" s="177"/>
      <c r="X65" s="177"/>
      <c r="Y65" s="178"/>
      <c r="Z65" s="178"/>
      <c r="AA65" s="179"/>
      <c r="AB65" s="179"/>
      <c r="AC65" s="111">
        <f t="shared" si="5"/>
        <v>0</v>
      </c>
    </row>
    <row r="66" spans="2:29" ht="16.5">
      <c r="B66" s="171"/>
      <c r="C66" s="170"/>
      <c r="D66" s="112">
        <f>E66+G66+I66+K66+M66+O66+Q66+S66+U66+W66+Y66+AA66</f>
        <v>0</v>
      </c>
      <c r="E66" s="181"/>
      <c r="F66" s="174"/>
      <c r="G66" s="175"/>
      <c r="H66" s="175"/>
      <c r="I66" s="176"/>
      <c r="J66" s="176"/>
      <c r="K66" s="177"/>
      <c r="L66" s="177"/>
      <c r="M66" s="178"/>
      <c r="N66" s="178"/>
      <c r="O66" s="179"/>
      <c r="P66" s="179"/>
      <c r="Q66" s="174"/>
      <c r="R66" s="174"/>
      <c r="S66" s="175"/>
      <c r="T66" s="175"/>
      <c r="U66" s="176"/>
      <c r="V66" s="176"/>
      <c r="W66" s="177"/>
      <c r="X66" s="177"/>
      <c r="Y66" s="178"/>
      <c r="Z66" s="178"/>
      <c r="AA66" s="179"/>
      <c r="AB66" s="179"/>
      <c r="AC66" s="111">
        <f t="shared" si="5"/>
        <v>0</v>
      </c>
    </row>
    <row r="67" spans="2:29" ht="17.25" thickBot="1">
      <c r="B67" s="172"/>
      <c r="C67" s="173"/>
      <c r="D67" s="112">
        <f>E67+G67+I67+K67+M67+O67+Q67+S67+U67+W67+Y67+AA67</f>
        <v>0</v>
      </c>
      <c r="E67" s="182"/>
      <c r="F67" s="183"/>
      <c r="G67" s="184"/>
      <c r="H67" s="184"/>
      <c r="I67" s="185"/>
      <c r="J67" s="185"/>
      <c r="K67" s="186"/>
      <c r="L67" s="186"/>
      <c r="M67" s="187"/>
      <c r="N67" s="187"/>
      <c r="O67" s="188"/>
      <c r="P67" s="188"/>
      <c r="Q67" s="183"/>
      <c r="R67" s="183"/>
      <c r="S67" s="184"/>
      <c r="T67" s="184"/>
      <c r="U67" s="185"/>
      <c r="V67" s="185"/>
      <c r="W67" s="186"/>
      <c r="X67" s="186"/>
      <c r="Y67" s="187"/>
      <c r="Z67" s="187"/>
      <c r="AA67" s="188"/>
      <c r="AB67" s="188"/>
      <c r="AC67" s="111">
        <f t="shared" si="5"/>
        <v>0</v>
      </c>
    </row>
    <row r="68" spans="2:37" s="7" customFormat="1" ht="16.5" thickBot="1">
      <c r="B68" s="95" t="s">
        <v>98</v>
      </c>
      <c r="C68" s="113">
        <f>SUM(C53:C67)</f>
        <v>0</v>
      </c>
      <c r="D68" s="113">
        <f>SUM(D53:D67)</f>
        <v>0</v>
      </c>
      <c r="E68" s="113">
        <f>SUM(E53:E67)</f>
        <v>0</v>
      </c>
      <c r="F68" s="114"/>
      <c r="G68" s="113">
        <f>SUM(G53:G67)</f>
        <v>0</v>
      </c>
      <c r="H68" s="115"/>
      <c r="I68" s="113">
        <f>SUM(I53:I67)</f>
        <v>0</v>
      </c>
      <c r="J68" s="116"/>
      <c r="K68" s="113">
        <f>SUM(K53:K67)</f>
        <v>0</v>
      </c>
      <c r="L68" s="117"/>
      <c r="M68" s="113">
        <f>SUM(M53:M67)</f>
        <v>0</v>
      </c>
      <c r="N68" s="118"/>
      <c r="O68" s="113">
        <f>SUM(O53:O67)</f>
        <v>0</v>
      </c>
      <c r="P68" s="119"/>
      <c r="Q68" s="113">
        <f>SUM(Q53:Q67)</f>
        <v>0</v>
      </c>
      <c r="R68" s="114"/>
      <c r="S68" s="113">
        <f>SUM(S53:S67)</f>
        <v>0</v>
      </c>
      <c r="T68" s="115"/>
      <c r="U68" s="113">
        <f>SUM(U53:U67)</f>
        <v>0</v>
      </c>
      <c r="V68" s="116"/>
      <c r="W68" s="113">
        <f>SUM(W53:W67)</f>
        <v>0</v>
      </c>
      <c r="X68" s="117"/>
      <c r="Y68" s="113">
        <f>SUM(Y53:Y67)</f>
        <v>0</v>
      </c>
      <c r="Z68" s="118"/>
      <c r="AA68" s="113">
        <f>SUM(AA53:AA67)</f>
        <v>0</v>
      </c>
      <c r="AB68" s="119"/>
      <c r="AC68" s="113">
        <f>SUM(AC53:AC67)</f>
        <v>0</v>
      </c>
      <c r="AD68" s="1"/>
      <c r="AE68" s="1"/>
      <c r="AF68" s="1"/>
      <c r="AG68" s="1"/>
      <c r="AH68" s="1"/>
      <c r="AI68" s="1"/>
      <c r="AJ68" s="1"/>
      <c r="AK68" s="1"/>
    </row>
    <row r="69" spans="1:37" s="7" customFormat="1" ht="16.5" thickBot="1">
      <c r="A69" s="1" t="str">
        <f>Opsomming!F5</f>
        <v>Wyk 5</v>
      </c>
      <c r="B69" s="259"/>
      <c r="C69" s="170"/>
      <c r="D69" s="112">
        <f aca="true" t="shared" si="6" ref="D69:D83">E69+G69+I69+K69+M69+O69+Q69+S69+U69+W69+Y69+AA69</f>
        <v>0</v>
      </c>
      <c r="E69" s="174"/>
      <c r="F69" s="174"/>
      <c r="G69" s="175"/>
      <c r="H69" s="175"/>
      <c r="I69" s="176"/>
      <c r="J69" s="176"/>
      <c r="K69" s="177"/>
      <c r="L69" s="177"/>
      <c r="M69" s="178"/>
      <c r="N69" s="178"/>
      <c r="O69" s="179"/>
      <c r="P69" s="179"/>
      <c r="Q69" s="174"/>
      <c r="R69" s="174"/>
      <c r="S69" s="175"/>
      <c r="T69" s="175"/>
      <c r="U69" s="176"/>
      <c r="V69" s="176"/>
      <c r="W69" s="177"/>
      <c r="X69" s="177"/>
      <c r="Y69" s="178"/>
      <c r="Z69" s="178"/>
      <c r="AA69" s="179"/>
      <c r="AB69" s="179"/>
      <c r="AC69" s="111">
        <f aca="true" t="shared" si="7" ref="AC69:AC83">(C69/12*$C$2)-D69</f>
        <v>0</v>
      </c>
      <c r="AD69" s="1"/>
      <c r="AE69" s="1"/>
      <c r="AF69" s="1"/>
      <c r="AG69" s="1"/>
      <c r="AH69" s="1"/>
      <c r="AI69" s="1"/>
      <c r="AJ69" s="1"/>
      <c r="AK69" s="1"/>
    </row>
    <row r="70" spans="1:37" s="7" customFormat="1" ht="16.5" thickBot="1">
      <c r="A70" s="1"/>
      <c r="B70" s="260"/>
      <c r="C70" s="170"/>
      <c r="D70" s="112">
        <f t="shared" si="6"/>
        <v>0</v>
      </c>
      <c r="E70" s="174"/>
      <c r="F70" s="174"/>
      <c r="G70" s="175"/>
      <c r="H70" s="175"/>
      <c r="I70" s="176"/>
      <c r="J70" s="176"/>
      <c r="K70" s="177"/>
      <c r="L70" s="177"/>
      <c r="M70" s="178"/>
      <c r="N70" s="178"/>
      <c r="O70" s="179"/>
      <c r="P70" s="179"/>
      <c r="Q70" s="174"/>
      <c r="R70" s="174"/>
      <c r="S70" s="175"/>
      <c r="T70" s="175"/>
      <c r="U70" s="176"/>
      <c r="V70" s="176"/>
      <c r="W70" s="177"/>
      <c r="X70" s="177"/>
      <c r="Y70" s="178"/>
      <c r="Z70" s="178"/>
      <c r="AA70" s="179"/>
      <c r="AB70" s="179"/>
      <c r="AC70" s="111">
        <f t="shared" si="7"/>
        <v>0</v>
      </c>
      <c r="AD70" s="1"/>
      <c r="AE70" s="1"/>
      <c r="AF70" s="1"/>
      <c r="AG70" s="1"/>
      <c r="AH70" s="1"/>
      <c r="AI70" s="1"/>
      <c r="AJ70" s="1"/>
      <c r="AK70" s="1"/>
    </row>
    <row r="71" spans="2:29" ht="16.5" thickBot="1">
      <c r="B71" s="260"/>
      <c r="C71" s="170"/>
      <c r="D71" s="112">
        <f t="shared" si="6"/>
        <v>0</v>
      </c>
      <c r="E71" s="174"/>
      <c r="F71" s="174"/>
      <c r="G71" s="175"/>
      <c r="H71" s="175"/>
      <c r="I71" s="176"/>
      <c r="J71" s="176"/>
      <c r="K71" s="177"/>
      <c r="L71" s="177"/>
      <c r="M71" s="178"/>
      <c r="N71" s="178"/>
      <c r="O71" s="179"/>
      <c r="P71" s="179"/>
      <c r="Q71" s="174"/>
      <c r="R71" s="174"/>
      <c r="S71" s="175"/>
      <c r="T71" s="175"/>
      <c r="U71" s="176"/>
      <c r="V71" s="176"/>
      <c r="W71" s="177"/>
      <c r="X71" s="177"/>
      <c r="Y71" s="178"/>
      <c r="Z71" s="178"/>
      <c r="AA71" s="179"/>
      <c r="AB71" s="179"/>
      <c r="AC71" s="111">
        <f t="shared" si="7"/>
        <v>0</v>
      </c>
    </row>
    <row r="72" spans="2:29" ht="16.5" thickBot="1">
      <c r="B72" s="260"/>
      <c r="C72" s="170"/>
      <c r="D72" s="112">
        <f t="shared" si="6"/>
        <v>0</v>
      </c>
      <c r="E72" s="174"/>
      <c r="F72" s="174"/>
      <c r="G72" s="175"/>
      <c r="H72" s="175"/>
      <c r="I72" s="176"/>
      <c r="J72" s="176"/>
      <c r="K72" s="177"/>
      <c r="L72" s="177"/>
      <c r="M72" s="178"/>
      <c r="N72" s="178"/>
      <c r="O72" s="179"/>
      <c r="P72" s="179"/>
      <c r="Q72" s="174"/>
      <c r="R72" s="174"/>
      <c r="S72" s="175"/>
      <c r="T72" s="175"/>
      <c r="U72" s="176"/>
      <c r="V72" s="176"/>
      <c r="W72" s="177"/>
      <c r="X72" s="177"/>
      <c r="Y72" s="178"/>
      <c r="Z72" s="178"/>
      <c r="AA72" s="179"/>
      <c r="AB72" s="179"/>
      <c r="AC72" s="111">
        <f t="shared" si="7"/>
        <v>0</v>
      </c>
    </row>
    <row r="73" spans="2:29" ht="16.5" thickBot="1">
      <c r="B73" s="260"/>
      <c r="C73" s="170"/>
      <c r="D73" s="112">
        <f t="shared" si="6"/>
        <v>0</v>
      </c>
      <c r="E73" s="174"/>
      <c r="F73" s="174"/>
      <c r="G73" s="175"/>
      <c r="H73" s="175"/>
      <c r="I73" s="176"/>
      <c r="J73" s="176"/>
      <c r="K73" s="177"/>
      <c r="L73" s="177"/>
      <c r="M73" s="178"/>
      <c r="N73" s="178"/>
      <c r="O73" s="179"/>
      <c r="P73" s="179"/>
      <c r="Q73" s="174"/>
      <c r="R73" s="174"/>
      <c r="S73" s="175"/>
      <c r="T73" s="175"/>
      <c r="U73" s="176"/>
      <c r="V73" s="176"/>
      <c r="W73" s="177"/>
      <c r="X73" s="177"/>
      <c r="Y73" s="178"/>
      <c r="Z73" s="178"/>
      <c r="AA73" s="179"/>
      <c r="AB73" s="179"/>
      <c r="AC73" s="111">
        <f t="shared" si="7"/>
        <v>0</v>
      </c>
    </row>
    <row r="74" spans="2:29" ht="16.5" thickBot="1">
      <c r="B74" s="260"/>
      <c r="C74" s="170"/>
      <c r="D74" s="112">
        <f t="shared" si="6"/>
        <v>0</v>
      </c>
      <c r="E74" s="174"/>
      <c r="F74" s="174"/>
      <c r="G74" s="175"/>
      <c r="H74" s="175"/>
      <c r="I74" s="176"/>
      <c r="J74" s="176"/>
      <c r="K74" s="177"/>
      <c r="L74" s="177"/>
      <c r="M74" s="178"/>
      <c r="N74" s="178"/>
      <c r="O74" s="179"/>
      <c r="P74" s="179"/>
      <c r="Q74" s="174"/>
      <c r="R74" s="174"/>
      <c r="S74" s="175"/>
      <c r="T74" s="175"/>
      <c r="U74" s="176"/>
      <c r="V74" s="176"/>
      <c r="W74" s="177"/>
      <c r="X74" s="177"/>
      <c r="Y74" s="178"/>
      <c r="Z74" s="178"/>
      <c r="AA74" s="179"/>
      <c r="AB74" s="179"/>
      <c r="AC74" s="111">
        <f t="shared" si="7"/>
        <v>0</v>
      </c>
    </row>
    <row r="75" spans="2:29" ht="16.5" thickBot="1">
      <c r="B75" s="260"/>
      <c r="C75" s="170"/>
      <c r="D75" s="112">
        <f t="shared" si="6"/>
        <v>0</v>
      </c>
      <c r="E75" s="174"/>
      <c r="F75" s="174"/>
      <c r="G75" s="175"/>
      <c r="H75" s="175"/>
      <c r="I75" s="176"/>
      <c r="J75" s="176"/>
      <c r="K75" s="177"/>
      <c r="L75" s="177"/>
      <c r="M75" s="178"/>
      <c r="N75" s="178"/>
      <c r="O75" s="179"/>
      <c r="P75" s="179"/>
      <c r="Q75" s="174"/>
      <c r="R75" s="174"/>
      <c r="S75" s="175"/>
      <c r="T75" s="175"/>
      <c r="U75" s="176"/>
      <c r="V75" s="176"/>
      <c r="W75" s="177"/>
      <c r="X75" s="177"/>
      <c r="Y75" s="178"/>
      <c r="Z75" s="178"/>
      <c r="AA75" s="179"/>
      <c r="AB75" s="179"/>
      <c r="AC75" s="111">
        <f t="shared" si="7"/>
        <v>0</v>
      </c>
    </row>
    <row r="76" spans="2:29" ht="16.5" thickBot="1">
      <c r="B76" s="260"/>
      <c r="C76" s="170"/>
      <c r="D76" s="112">
        <f t="shared" si="6"/>
        <v>0</v>
      </c>
      <c r="E76" s="174"/>
      <c r="F76" s="174"/>
      <c r="G76" s="175"/>
      <c r="H76" s="175"/>
      <c r="I76" s="176"/>
      <c r="J76" s="176"/>
      <c r="K76" s="177"/>
      <c r="L76" s="177"/>
      <c r="M76" s="178"/>
      <c r="N76" s="178"/>
      <c r="O76" s="179"/>
      <c r="P76" s="179"/>
      <c r="Q76" s="174"/>
      <c r="R76" s="174"/>
      <c r="S76" s="175"/>
      <c r="T76" s="175"/>
      <c r="U76" s="176"/>
      <c r="V76" s="176"/>
      <c r="W76" s="177"/>
      <c r="X76" s="177"/>
      <c r="Y76" s="178"/>
      <c r="Z76" s="178"/>
      <c r="AA76" s="179"/>
      <c r="AB76" s="179"/>
      <c r="AC76" s="111">
        <f t="shared" si="7"/>
        <v>0</v>
      </c>
    </row>
    <row r="77" spans="2:29" ht="16.5" thickBot="1">
      <c r="B77" s="260"/>
      <c r="C77" s="170"/>
      <c r="D77" s="112">
        <f t="shared" si="6"/>
        <v>0</v>
      </c>
      <c r="E77" s="174"/>
      <c r="F77" s="174"/>
      <c r="G77" s="175"/>
      <c r="H77" s="175"/>
      <c r="I77" s="176"/>
      <c r="J77" s="176"/>
      <c r="K77" s="177"/>
      <c r="L77" s="177"/>
      <c r="M77" s="178"/>
      <c r="N77" s="178"/>
      <c r="O77" s="179"/>
      <c r="P77" s="179"/>
      <c r="Q77" s="174"/>
      <c r="R77" s="174"/>
      <c r="S77" s="175"/>
      <c r="T77" s="175"/>
      <c r="U77" s="176"/>
      <c r="V77" s="176"/>
      <c r="W77" s="177"/>
      <c r="X77" s="177"/>
      <c r="Y77" s="178"/>
      <c r="Z77" s="178"/>
      <c r="AA77" s="179"/>
      <c r="AB77" s="179"/>
      <c r="AC77" s="111">
        <f t="shared" si="7"/>
        <v>0</v>
      </c>
    </row>
    <row r="78" spans="2:29" ht="16.5" thickBot="1">
      <c r="B78" s="260"/>
      <c r="C78" s="170"/>
      <c r="D78" s="112">
        <f t="shared" si="6"/>
        <v>0</v>
      </c>
      <c r="E78" s="174"/>
      <c r="F78" s="174"/>
      <c r="G78" s="175"/>
      <c r="H78" s="175"/>
      <c r="I78" s="176"/>
      <c r="J78" s="176"/>
      <c r="K78" s="177"/>
      <c r="L78" s="177"/>
      <c r="M78" s="178"/>
      <c r="N78" s="178"/>
      <c r="O78" s="179"/>
      <c r="P78" s="179"/>
      <c r="Q78" s="174"/>
      <c r="R78" s="174"/>
      <c r="S78" s="175"/>
      <c r="T78" s="175"/>
      <c r="U78" s="176"/>
      <c r="V78" s="176"/>
      <c r="W78" s="177"/>
      <c r="X78" s="177"/>
      <c r="Y78" s="178"/>
      <c r="Z78" s="178"/>
      <c r="AA78" s="179"/>
      <c r="AB78" s="179"/>
      <c r="AC78" s="111">
        <f t="shared" si="7"/>
        <v>0</v>
      </c>
    </row>
    <row r="79" spans="2:29" ht="15.75">
      <c r="B79" s="171"/>
      <c r="C79" s="170"/>
      <c r="D79" s="112">
        <f t="shared" si="6"/>
        <v>0</v>
      </c>
      <c r="E79" s="174"/>
      <c r="F79" s="174"/>
      <c r="G79" s="175"/>
      <c r="H79" s="175"/>
      <c r="I79" s="176"/>
      <c r="J79" s="176"/>
      <c r="K79" s="177"/>
      <c r="L79" s="177"/>
      <c r="M79" s="178"/>
      <c r="N79" s="178"/>
      <c r="O79" s="179"/>
      <c r="P79" s="179"/>
      <c r="Q79" s="174"/>
      <c r="R79" s="174"/>
      <c r="S79" s="175"/>
      <c r="T79" s="175"/>
      <c r="U79" s="176"/>
      <c r="V79" s="176"/>
      <c r="W79" s="177"/>
      <c r="X79" s="177"/>
      <c r="Y79" s="178"/>
      <c r="Z79" s="178"/>
      <c r="AA79" s="179"/>
      <c r="AB79" s="179"/>
      <c r="AC79" s="111">
        <f t="shared" si="7"/>
        <v>0</v>
      </c>
    </row>
    <row r="80" spans="2:29" ht="15.75">
      <c r="B80" s="171"/>
      <c r="C80" s="170"/>
      <c r="D80" s="112">
        <f t="shared" si="6"/>
        <v>0</v>
      </c>
      <c r="E80" s="180"/>
      <c r="F80" s="174"/>
      <c r="G80" s="175"/>
      <c r="H80" s="175"/>
      <c r="I80" s="176"/>
      <c r="J80" s="176"/>
      <c r="K80" s="177"/>
      <c r="L80" s="177"/>
      <c r="M80" s="178"/>
      <c r="N80" s="178"/>
      <c r="O80" s="179"/>
      <c r="P80" s="179"/>
      <c r="Q80" s="174"/>
      <c r="R80" s="174"/>
      <c r="S80" s="175"/>
      <c r="T80" s="175"/>
      <c r="U80" s="176"/>
      <c r="V80" s="176"/>
      <c r="W80" s="177"/>
      <c r="X80" s="177"/>
      <c r="Y80" s="178"/>
      <c r="Z80" s="178"/>
      <c r="AA80" s="179"/>
      <c r="AB80" s="179"/>
      <c r="AC80" s="111">
        <f t="shared" si="7"/>
        <v>0</v>
      </c>
    </row>
    <row r="81" spans="2:29" ht="15.75">
      <c r="B81" s="171"/>
      <c r="C81" s="170"/>
      <c r="D81" s="112">
        <f t="shared" si="6"/>
        <v>0</v>
      </c>
      <c r="E81" s="174"/>
      <c r="F81" s="174"/>
      <c r="G81" s="175"/>
      <c r="H81" s="175"/>
      <c r="I81" s="176"/>
      <c r="J81" s="176"/>
      <c r="K81" s="177"/>
      <c r="L81" s="177"/>
      <c r="M81" s="178"/>
      <c r="N81" s="178"/>
      <c r="O81" s="179"/>
      <c r="P81" s="179"/>
      <c r="Q81" s="174"/>
      <c r="R81" s="174"/>
      <c r="S81" s="175"/>
      <c r="T81" s="175"/>
      <c r="U81" s="176"/>
      <c r="V81" s="176"/>
      <c r="W81" s="177"/>
      <c r="X81" s="177"/>
      <c r="Y81" s="178"/>
      <c r="Z81" s="178"/>
      <c r="AA81" s="179"/>
      <c r="AB81" s="179"/>
      <c r="AC81" s="111">
        <f t="shared" si="7"/>
        <v>0</v>
      </c>
    </row>
    <row r="82" spans="2:29" ht="16.5">
      <c r="B82" s="171"/>
      <c r="C82" s="170"/>
      <c r="D82" s="112">
        <f t="shared" si="6"/>
        <v>0</v>
      </c>
      <c r="E82" s="181"/>
      <c r="F82" s="174"/>
      <c r="G82" s="175"/>
      <c r="H82" s="175"/>
      <c r="I82" s="176"/>
      <c r="J82" s="176"/>
      <c r="K82" s="177"/>
      <c r="L82" s="177"/>
      <c r="M82" s="178"/>
      <c r="N82" s="178"/>
      <c r="O82" s="179"/>
      <c r="P82" s="179"/>
      <c r="Q82" s="174"/>
      <c r="R82" s="174"/>
      <c r="S82" s="175"/>
      <c r="T82" s="175"/>
      <c r="U82" s="176"/>
      <c r="V82" s="176"/>
      <c r="W82" s="177"/>
      <c r="X82" s="177"/>
      <c r="Y82" s="178"/>
      <c r="Z82" s="178"/>
      <c r="AA82" s="179"/>
      <c r="AB82" s="179"/>
      <c r="AC82" s="111">
        <f t="shared" si="7"/>
        <v>0</v>
      </c>
    </row>
    <row r="83" spans="2:29" ht="17.25" thickBot="1">
      <c r="B83" s="172"/>
      <c r="C83" s="173"/>
      <c r="D83" s="112">
        <f t="shared" si="6"/>
        <v>0</v>
      </c>
      <c r="E83" s="182"/>
      <c r="F83" s="183"/>
      <c r="G83" s="184"/>
      <c r="H83" s="184"/>
      <c r="I83" s="185"/>
      <c r="J83" s="185"/>
      <c r="K83" s="186"/>
      <c r="L83" s="186"/>
      <c r="M83" s="187"/>
      <c r="N83" s="187"/>
      <c r="O83" s="188"/>
      <c r="P83" s="188"/>
      <c r="Q83" s="183"/>
      <c r="R83" s="183"/>
      <c r="S83" s="184"/>
      <c r="T83" s="184"/>
      <c r="U83" s="185"/>
      <c r="V83" s="185"/>
      <c r="W83" s="186"/>
      <c r="X83" s="186"/>
      <c r="Y83" s="187"/>
      <c r="Z83" s="187"/>
      <c r="AA83" s="188"/>
      <c r="AB83" s="188"/>
      <c r="AC83" s="111">
        <f t="shared" si="7"/>
        <v>0</v>
      </c>
    </row>
    <row r="84" spans="1:29" ht="14.25" customHeight="1" thickBot="1">
      <c r="A84" s="7"/>
      <c r="B84" s="95" t="s">
        <v>98</v>
      </c>
      <c r="C84" s="113">
        <f>SUM(C69:C83)</f>
        <v>0</v>
      </c>
      <c r="D84" s="113">
        <f>SUM(D69:D83)</f>
        <v>0</v>
      </c>
      <c r="E84" s="113">
        <f>SUM(E69:E83)</f>
        <v>0</v>
      </c>
      <c r="F84" s="114"/>
      <c r="G84" s="113">
        <f>SUM(G69:G83)</f>
        <v>0</v>
      </c>
      <c r="H84" s="115"/>
      <c r="I84" s="113">
        <f>SUM(I69:I83)</f>
        <v>0</v>
      </c>
      <c r="J84" s="116"/>
      <c r="K84" s="113">
        <f>SUM(K69:K83)</f>
        <v>0</v>
      </c>
      <c r="L84" s="117"/>
      <c r="M84" s="113">
        <f>SUM(M69:M83)</f>
        <v>0</v>
      </c>
      <c r="N84" s="118"/>
      <c r="O84" s="113">
        <f>SUM(O69:O83)</f>
        <v>0</v>
      </c>
      <c r="P84" s="119"/>
      <c r="Q84" s="113">
        <f>SUM(Q69:Q83)</f>
        <v>0</v>
      </c>
      <c r="R84" s="114"/>
      <c r="S84" s="113">
        <f>SUM(S69:S83)</f>
        <v>0</v>
      </c>
      <c r="T84" s="115"/>
      <c r="U84" s="113">
        <f>SUM(U69:U83)</f>
        <v>0</v>
      </c>
      <c r="V84" s="116"/>
      <c r="W84" s="113">
        <f>SUM(W69:W83)</f>
        <v>0</v>
      </c>
      <c r="X84" s="117"/>
      <c r="Y84" s="113">
        <f>SUM(Y69:Y83)</f>
        <v>0</v>
      </c>
      <c r="Z84" s="118"/>
      <c r="AA84" s="113">
        <f>SUM(AA69:AA83)</f>
        <v>0</v>
      </c>
      <c r="AB84" s="119"/>
      <c r="AC84" s="113">
        <f>SUM(AC69:AC83)</f>
        <v>0</v>
      </c>
    </row>
    <row r="85" spans="1:29" ht="16.5" thickBot="1">
      <c r="A85" s="1" t="str">
        <f>Opsomming!G5</f>
        <v>Wyk 6</v>
      </c>
      <c r="B85" s="259"/>
      <c r="C85" s="170"/>
      <c r="D85" s="112">
        <f aca="true" t="shared" si="8" ref="D85:D99">E85+G85+I85+K85+M85+O85+Q85+S85+U85+W85+Y85+AA85</f>
        <v>0</v>
      </c>
      <c r="E85" s="174"/>
      <c r="F85" s="174"/>
      <c r="G85" s="175"/>
      <c r="H85" s="175"/>
      <c r="I85" s="176"/>
      <c r="J85" s="176"/>
      <c r="K85" s="177"/>
      <c r="L85" s="177"/>
      <c r="M85" s="178"/>
      <c r="N85" s="178"/>
      <c r="O85" s="179"/>
      <c r="P85" s="179"/>
      <c r="Q85" s="174"/>
      <c r="R85" s="174"/>
      <c r="S85" s="175"/>
      <c r="T85" s="175"/>
      <c r="U85" s="176"/>
      <c r="V85" s="176"/>
      <c r="W85" s="177"/>
      <c r="X85" s="177"/>
      <c r="Y85" s="178"/>
      <c r="Z85" s="178"/>
      <c r="AA85" s="179"/>
      <c r="AB85" s="179"/>
      <c r="AC85" s="111">
        <f aca="true" t="shared" si="9" ref="AC85:AC99">(C85/12*$C$2)-D85</f>
        <v>0</v>
      </c>
    </row>
    <row r="86" spans="2:29" ht="16.5" thickBot="1">
      <c r="B86" s="260"/>
      <c r="C86" s="170"/>
      <c r="D86" s="112">
        <f t="shared" si="8"/>
        <v>0</v>
      </c>
      <c r="E86" s="174"/>
      <c r="F86" s="174"/>
      <c r="G86" s="175"/>
      <c r="H86" s="175"/>
      <c r="I86" s="176"/>
      <c r="J86" s="176"/>
      <c r="K86" s="177"/>
      <c r="L86" s="177"/>
      <c r="M86" s="178"/>
      <c r="N86" s="178"/>
      <c r="O86" s="179"/>
      <c r="P86" s="179"/>
      <c r="Q86" s="174"/>
      <c r="R86" s="174"/>
      <c r="S86" s="175"/>
      <c r="T86" s="175"/>
      <c r="U86" s="176"/>
      <c r="V86" s="176"/>
      <c r="W86" s="177"/>
      <c r="X86" s="177"/>
      <c r="Y86" s="178"/>
      <c r="Z86" s="178"/>
      <c r="AA86" s="179"/>
      <c r="AB86" s="179"/>
      <c r="AC86" s="111">
        <f t="shared" si="9"/>
        <v>0</v>
      </c>
    </row>
    <row r="87" spans="2:29" ht="16.5" thickBot="1">
      <c r="B87" s="260"/>
      <c r="C87" s="170"/>
      <c r="D87" s="112">
        <f t="shared" si="8"/>
        <v>0</v>
      </c>
      <c r="E87" s="174"/>
      <c r="F87" s="174"/>
      <c r="G87" s="175"/>
      <c r="H87" s="175"/>
      <c r="I87" s="176"/>
      <c r="J87" s="176"/>
      <c r="K87" s="177"/>
      <c r="L87" s="177"/>
      <c r="M87" s="178"/>
      <c r="N87" s="178"/>
      <c r="O87" s="179"/>
      <c r="P87" s="179"/>
      <c r="Q87" s="174"/>
      <c r="R87" s="174"/>
      <c r="S87" s="175"/>
      <c r="T87" s="175"/>
      <c r="U87" s="176"/>
      <c r="V87" s="176"/>
      <c r="W87" s="177"/>
      <c r="X87" s="177"/>
      <c r="Y87" s="178"/>
      <c r="Z87" s="178"/>
      <c r="AA87" s="179"/>
      <c r="AB87" s="179"/>
      <c r="AC87" s="111">
        <f t="shared" si="9"/>
        <v>0</v>
      </c>
    </row>
    <row r="88" spans="2:29" ht="16.5" thickBot="1">
      <c r="B88" s="260"/>
      <c r="C88" s="170"/>
      <c r="D88" s="112">
        <f t="shared" si="8"/>
        <v>0</v>
      </c>
      <c r="E88" s="174"/>
      <c r="F88" s="174"/>
      <c r="G88" s="175"/>
      <c r="H88" s="175"/>
      <c r="I88" s="176"/>
      <c r="J88" s="176"/>
      <c r="K88" s="177"/>
      <c r="L88" s="177"/>
      <c r="M88" s="178"/>
      <c r="N88" s="178"/>
      <c r="O88" s="179"/>
      <c r="P88" s="179"/>
      <c r="Q88" s="174"/>
      <c r="R88" s="174"/>
      <c r="S88" s="175"/>
      <c r="T88" s="175"/>
      <c r="U88" s="176"/>
      <c r="V88" s="176"/>
      <c r="W88" s="177"/>
      <c r="X88" s="177"/>
      <c r="Y88" s="178"/>
      <c r="Z88" s="178"/>
      <c r="AA88" s="179"/>
      <c r="AB88" s="179"/>
      <c r="AC88" s="111">
        <f t="shared" si="9"/>
        <v>0</v>
      </c>
    </row>
    <row r="89" spans="2:29" ht="16.5" thickBot="1">
      <c r="B89" s="260"/>
      <c r="C89" s="170"/>
      <c r="D89" s="112">
        <f t="shared" si="8"/>
        <v>0</v>
      </c>
      <c r="E89" s="174"/>
      <c r="F89" s="174"/>
      <c r="G89" s="175"/>
      <c r="H89" s="175"/>
      <c r="I89" s="176"/>
      <c r="J89" s="176"/>
      <c r="K89" s="177"/>
      <c r="L89" s="177"/>
      <c r="M89" s="178"/>
      <c r="N89" s="178"/>
      <c r="O89" s="179"/>
      <c r="P89" s="179"/>
      <c r="Q89" s="174"/>
      <c r="R89" s="174"/>
      <c r="S89" s="175"/>
      <c r="T89" s="175"/>
      <c r="U89" s="176"/>
      <c r="V89" s="176"/>
      <c r="W89" s="177"/>
      <c r="X89" s="177"/>
      <c r="Y89" s="178"/>
      <c r="Z89" s="178"/>
      <c r="AA89" s="179"/>
      <c r="AB89" s="179"/>
      <c r="AC89" s="111">
        <f t="shared" si="9"/>
        <v>0</v>
      </c>
    </row>
    <row r="90" spans="2:29" ht="16.5" thickBot="1">
      <c r="B90" s="260"/>
      <c r="C90" s="170"/>
      <c r="D90" s="112">
        <f t="shared" si="8"/>
        <v>0</v>
      </c>
      <c r="E90" s="174"/>
      <c r="F90" s="174"/>
      <c r="G90" s="175"/>
      <c r="H90" s="175"/>
      <c r="I90" s="176"/>
      <c r="J90" s="176"/>
      <c r="K90" s="177"/>
      <c r="L90" s="177"/>
      <c r="M90" s="178"/>
      <c r="N90" s="178"/>
      <c r="O90" s="179"/>
      <c r="P90" s="179"/>
      <c r="Q90" s="174"/>
      <c r="R90" s="174"/>
      <c r="S90" s="175"/>
      <c r="T90" s="175"/>
      <c r="U90" s="176"/>
      <c r="V90" s="176"/>
      <c r="W90" s="177"/>
      <c r="X90" s="177"/>
      <c r="Y90" s="178"/>
      <c r="Z90" s="178"/>
      <c r="AA90" s="179"/>
      <c r="AB90" s="179"/>
      <c r="AC90" s="111">
        <f t="shared" si="9"/>
        <v>0</v>
      </c>
    </row>
    <row r="91" spans="2:29" ht="16.5" thickBot="1">
      <c r="B91" s="260"/>
      <c r="C91" s="170"/>
      <c r="D91" s="112">
        <f t="shared" si="8"/>
        <v>0</v>
      </c>
      <c r="E91" s="174"/>
      <c r="F91" s="174"/>
      <c r="G91" s="175"/>
      <c r="H91" s="175"/>
      <c r="I91" s="176"/>
      <c r="J91" s="176"/>
      <c r="K91" s="177"/>
      <c r="L91" s="177"/>
      <c r="M91" s="178"/>
      <c r="N91" s="178"/>
      <c r="O91" s="179"/>
      <c r="P91" s="179"/>
      <c r="Q91" s="174"/>
      <c r="R91" s="174"/>
      <c r="S91" s="175"/>
      <c r="T91" s="175"/>
      <c r="U91" s="176"/>
      <c r="V91" s="176"/>
      <c r="W91" s="177"/>
      <c r="X91" s="177"/>
      <c r="Y91" s="178"/>
      <c r="Z91" s="178"/>
      <c r="AA91" s="179"/>
      <c r="AB91" s="179"/>
      <c r="AC91" s="111">
        <f t="shared" si="9"/>
        <v>0</v>
      </c>
    </row>
    <row r="92" spans="2:29" ht="16.5" thickBot="1">
      <c r="B92" s="260"/>
      <c r="C92" s="170"/>
      <c r="D92" s="112">
        <f t="shared" si="8"/>
        <v>0</v>
      </c>
      <c r="E92" s="174"/>
      <c r="F92" s="174"/>
      <c r="G92" s="175"/>
      <c r="H92" s="175"/>
      <c r="I92" s="176"/>
      <c r="J92" s="176"/>
      <c r="K92" s="177"/>
      <c r="L92" s="177"/>
      <c r="M92" s="178"/>
      <c r="N92" s="178"/>
      <c r="O92" s="179"/>
      <c r="P92" s="179"/>
      <c r="Q92" s="174"/>
      <c r="R92" s="174"/>
      <c r="S92" s="175"/>
      <c r="T92" s="175"/>
      <c r="U92" s="176"/>
      <c r="V92" s="176"/>
      <c r="W92" s="177"/>
      <c r="X92" s="177"/>
      <c r="Y92" s="178"/>
      <c r="Z92" s="178"/>
      <c r="AA92" s="179"/>
      <c r="AB92" s="179"/>
      <c r="AC92" s="111">
        <f t="shared" si="9"/>
        <v>0</v>
      </c>
    </row>
    <row r="93" spans="2:29" ht="16.5" thickBot="1">
      <c r="B93" s="260"/>
      <c r="C93" s="170"/>
      <c r="D93" s="112">
        <f t="shared" si="8"/>
        <v>0</v>
      </c>
      <c r="E93" s="174"/>
      <c r="F93" s="174"/>
      <c r="G93" s="175"/>
      <c r="H93" s="175"/>
      <c r="I93" s="176"/>
      <c r="J93" s="176"/>
      <c r="K93" s="177"/>
      <c r="L93" s="177"/>
      <c r="M93" s="178"/>
      <c r="N93" s="178"/>
      <c r="O93" s="179"/>
      <c r="P93" s="179"/>
      <c r="Q93" s="174"/>
      <c r="R93" s="174"/>
      <c r="S93" s="175"/>
      <c r="T93" s="175"/>
      <c r="U93" s="176"/>
      <c r="V93" s="176"/>
      <c r="W93" s="177"/>
      <c r="X93" s="177"/>
      <c r="Y93" s="178"/>
      <c r="Z93" s="178"/>
      <c r="AA93" s="179"/>
      <c r="AB93" s="179"/>
      <c r="AC93" s="111">
        <f t="shared" si="9"/>
        <v>0</v>
      </c>
    </row>
    <row r="94" spans="2:29" ht="16.5" thickBot="1">
      <c r="B94" s="260"/>
      <c r="C94" s="170"/>
      <c r="D94" s="112">
        <f t="shared" si="8"/>
        <v>0</v>
      </c>
      <c r="E94" s="174"/>
      <c r="F94" s="174"/>
      <c r="G94" s="175"/>
      <c r="H94" s="175"/>
      <c r="I94" s="176"/>
      <c r="J94" s="176"/>
      <c r="K94" s="177"/>
      <c r="L94" s="177"/>
      <c r="M94" s="178"/>
      <c r="N94" s="178"/>
      <c r="O94" s="179"/>
      <c r="P94" s="179"/>
      <c r="Q94" s="174"/>
      <c r="R94" s="174"/>
      <c r="S94" s="175"/>
      <c r="T94" s="175"/>
      <c r="U94" s="176"/>
      <c r="V94" s="176"/>
      <c r="W94" s="177"/>
      <c r="X94" s="177"/>
      <c r="Y94" s="178"/>
      <c r="Z94" s="178"/>
      <c r="AA94" s="179"/>
      <c r="AB94" s="179"/>
      <c r="AC94" s="111">
        <f t="shared" si="9"/>
        <v>0</v>
      </c>
    </row>
    <row r="95" spans="2:29" ht="15.75">
      <c r="B95" s="171"/>
      <c r="C95" s="170"/>
      <c r="D95" s="112">
        <f t="shared" si="8"/>
        <v>0</v>
      </c>
      <c r="E95" s="174"/>
      <c r="F95" s="174"/>
      <c r="G95" s="175"/>
      <c r="H95" s="175"/>
      <c r="I95" s="176"/>
      <c r="J95" s="176"/>
      <c r="K95" s="177"/>
      <c r="L95" s="177"/>
      <c r="M95" s="178"/>
      <c r="N95" s="178"/>
      <c r="O95" s="179"/>
      <c r="P95" s="179"/>
      <c r="Q95" s="174"/>
      <c r="R95" s="174"/>
      <c r="S95" s="175"/>
      <c r="T95" s="175"/>
      <c r="U95" s="176"/>
      <c r="V95" s="176"/>
      <c r="W95" s="177"/>
      <c r="X95" s="177"/>
      <c r="Y95" s="178"/>
      <c r="Z95" s="178"/>
      <c r="AA95" s="179"/>
      <c r="AB95" s="179"/>
      <c r="AC95" s="111">
        <f t="shared" si="9"/>
        <v>0</v>
      </c>
    </row>
    <row r="96" spans="2:29" ht="15.75">
      <c r="B96" s="171"/>
      <c r="C96" s="170"/>
      <c r="D96" s="112">
        <f t="shared" si="8"/>
        <v>0</v>
      </c>
      <c r="E96" s="180"/>
      <c r="F96" s="174"/>
      <c r="G96" s="175"/>
      <c r="H96" s="175"/>
      <c r="I96" s="176"/>
      <c r="J96" s="176"/>
      <c r="K96" s="177"/>
      <c r="L96" s="177"/>
      <c r="M96" s="178"/>
      <c r="N96" s="178"/>
      <c r="O96" s="179"/>
      <c r="P96" s="179"/>
      <c r="Q96" s="174"/>
      <c r="R96" s="174"/>
      <c r="S96" s="175"/>
      <c r="T96" s="175"/>
      <c r="U96" s="176"/>
      <c r="V96" s="176"/>
      <c r="W96" s="177"/>
      <c r="X96" s="177"/>
      <c r="Y96" s="178"/>
      <c r="Z96" s="178"/>
      <c r="AA96" s="179"/>
      <c r="AB96" s="179"/>
      <c r="AC96" s="111">
        <f t="shared" si="9"/>
        <v>0</v>
      </c>
    </row>
    <row r="97" spans="2:29" ht="15.75">
      <c r="B97" s="171"/>
      <c r="C97" s="170"/>
      <c r="D97" s="112">
        <f t="shared" si="8"/>
        <v>0</v>
      </c>
      <c r="E97" s="174"/>
      <c r="F97" s="174"/>
      <c r="G97" s="175"/>
      <c r="H97" s="175"/>
      <c r="I97" s="176"/>
      <c r="J97" s="176"/>
      <c r="K97" s="177"/>
      <c r="L97" s="177"/>
      <c r="M97" s="178"/>
      <c r="N97" s="178"/>
      <c r="O97" s="179"/>
      <c r="P97" s="179"/>
      <c r="Q97" s="174"/>
      <c r="R97" s="174"/>
      <c r="S97" s="175"/>
      <c r="T97" s="175"/>
      <c r="U97" s="176"/>
      <c r="V97" s="176"/>
      <c r="W97" s="177"/>
      <c r="X97" s="177"/>
      <c r="Y97" s="178"/>
      <c r="Z97" s="178"/>
      <c r="AA97" s="179"/>
      <c r="AB97" s="179"/>
      <c r="AC97" s="111">
        <f t="shared" si="9"/>
        <v>0</v>
      </c>
    </row>
    <row r="98" spans="2:29" ht="16.5">
      <c r="B98" s="171"/>
      <c r="C98" s="170"/>
      <c r="D98" s="112">
        <f t="shared" si="8"/>
        <v>0</v>
      </c>
      <c r="E98" s="181"/>
      <c r="F98" s="174"/>
      <c r="G98" s="175"/>
      <c r="H98" s="175"/>
      <c r="I98" s="176"/>
      <c r="J98" s="176"/>
      <c r="K98" s="177"/>
      <c r="L98" s="177"/>
      <c r="M98" s="178"/>
      <c r="N98" s="178"/>
      <c r="O98" s="179"/>
      <c r="P98" s="179"/>
      <c r="Q98" s="174"/>
      <c r="R98" s="174"/>
      <c r="S98" s="175"/>
      <c r="T98" s="175"/>
      <c r="U98" s="176"/>
      <c r="V98" s="176"/>
      <c r="W98" s="177"/>
      <c r="X98" s="177"/>
      <c r="Y98" s="178"/>
      <c r="Z98" s="178"/>
      <c r="AA98" s="179"/>
      <c r="AB98" s="179"/>
      <c r="AC98" s="111">
        <f t="shared" si="9"/>
        <v>0</v>
      </c>
    </row>
    <row r="99" spans="2:29" ht="17.25" thickBot="1">
      <c r="B99" s="172"/>
      <c r="C99" s="173"/>
      <c r="D99" s="112">
        <f t="shared" si="8"/>
        <v>0</v>
      </c>
      <c r="E99" s="182"/>
      <c r="F99" s="183"/>
      <c r="G99" s="184"/>
      <c r="H99" s="184"/>
      <c r="I99" s="185"/>
      <c r="J99" s="185"/>
      <c r="K99" s="186"/>
      <c r="L99" s="186"/>
      <c r="M99" s="187"/>
      <c r="N99" s="187"/>
      <c r="O99" s="188"/>
      <c r="P99" s="188"/>
      <c r="Q99" s="183"/>
      <c r="R99" s="183"/>
      <c r="S99" s="184"/>
      <c r="T99" s="184"/>
      <c r="U99" s="185"/>
      <c r="V99" s="185"/>
      <c r="W99" s="186"/>
      <c r="X99" s="186"/>
      <c r="Y99" s="187"/>
      <c r="Z99" s="187"/>
      <c r="AA99" s="188"/>
      <c r="AB99" s="188"/>
      <c r="AC99" s="111">
        <f t="shared" si="9"/>
        <v>0</v>
      </c>
    </row>
    <row r="100" spans="1:29" ht="16.5" thickBot="1">
      <c r="A100" s="7"/>
      <c r="B100" s="95" t="s">
        <v>98</v>
      </c>
      <c r="C100" s="113">
        <f>SUM(C85:C99)</f>
        <v>0</v>
      </c>
      <c r="D100" s="113">
        <f>SUM(D85:D99)</f>
        <v>0</v>
      </c>
      <c r="E100" s="113">
        <f>SUM(E85:E99)</f>
        <v>0</v>
      </c>
      <c r="F100" s="114"/>
      <c r="G100" s="113">
        <f>SUM(G85:G99)</f>
        <v>0</v>
      </c>
      <c r="H100" s="115"/>
      <c r="I100" s="113">
        <f>SUM(I85:I99)</f>
        <v>0</v>
      </c>
      <c r="J100" s="116"/>
      <c r="K100" s="113">
        <f>SUM(K85:K99)</f>
        <v>0</v>
      </c>
      <c r="L100" s="117"/>
      <c r="M100" s="113">
        <f>SUM(M85:M99)</f>
        <v>0</v>
      </c>
      <c r="N100" s="118"/>
      <c r="O100" s="113">
        <f>SUM(O85:O99)</f>
        <v>0</v>
      </c>
      <c r="P100" s="119"/>
      <c r="Q100" s="113">
        <f>SUM(Q85:Q99)</f>
        <v>0</v>
      </c>
      <c r="R100" s="114"/>
      <c r="S100" s="113">
        <f>SUM(S85:S99)</f>
        <v>0</v>
      </c>
      <c r="T100" s="115"/>
      <c r="U100" s="113">
        <f>SUM(U85:U99)</f>
        <v>0</v>
      </c>
      <c r="V100" s="116"/>
      <c r="W100" s="113">
        <f>SUM(W85:W99)</f>
        <v>0</v>
      </c>
      <c r="X100" s="117"/>
      <c r="Y100" s="113">
        <f>SUM(Y85:Y99)</f>
        <v>0</v>
      </c>
      <c r="Z100" s="118"/>
      <c r="AA100" s="113">
        <f>SUM(AA85:AA99)</f>
        <v>0</v>
      </c>
      <c r="AB100" s="119"/>
      <c r="AC100" s="113">
        <f>SUM(AC85:AC99)</f>
        <v>0</v>
      </c>
    </row>
    <row r="101" spans="1:29" ht="16.5" thickBot="1">
      <c r="A101" s="1" t="str">
        <f>Opsomming!H5</f>
        <v>Wyk 7</v>
      </c>
      <c r="B101" s="259"/>
      <c r="C101" s="170"/>
      <c r="D101" s="112">
        <f aca="true" t="shared" si="10" ref="D101:D115">E101+G101+I101+K101+M101+O101+Q101+S101+U101+W101+Y101+AA101</f>
        <v>0</v>
      </c>
      <c r="E101" s="174"/>
      <c r="F101" s="174"/>
      <c r="G101" s="175"/>
      <c r="H101" s="175"/>
      <c r="I101" s="176"/>
      <c r="J101" s="176"/>
      <c r="K101" s="177"/>
      <c r="L101" s="177"/>
      <c r="M101" s="178"/>
      <c r="N101" s="178"/>
      <c r="O101" s="179"/>
      <c r="P101" s="179"/>
      <c r="Q101" s="174"/>
      <c r="R101" s="174"/>
      <c r="S101" s="175"/>
      <c r="T101" s="175"/>
      <c r="U101" s="176"/>
      <c r="V101" s="176"/>
      <c r="W101" s="177"/>
      <c r="X101" s="177"/>
      <c r="Y101" s="178"/>
      <c r="Z101" s="178"/>
      <c r="AA101" s="179"/>
      <c r="AB101" s="179"/>
      <c r="AC101" s="111">
        <f aca="true" t="shared" si="11" ref="AC101:AC115">(C101/12*$C$2)-D101</f>
        <v>0</v>
      </c>
    </row>
    <row r="102" spans="2:29" ht="16.5" thickBot="1">
      <c r="B102" s="260"/>
      <c r="C102" s="170"/>
      <c r="D102" s="112">
        <f t="shared" si="10"/>
        <v>0</v>
      </c>
      <c r="E102" s="174"/>
      <c r="F102" s="174"/>
      <c r="G102" s="175"/>
      <c r="H102" s="175"/>
      <c r="I102" s="176"/>
      <c r="J102" s="176"/>
      <c r="K102" s="177"/>
      <c r="L102" s="177"/>
      <c r="M102" s="178"/>
      <c r="N102" s="178"/>
      <c r="O102" s="179"/>
      <c r="P102" s="179"/>
      <c r="Q102" s="174"/>
      <c r="R102" s="174"/>
      <c r="S102" s="175"/>
      <c r="T102" s="175"/>
      <c r="U102" s="176"/>
      <c r="V102" s="176"/>
      <c r="W102" s="177"/>
      <c r="X102" s="177"/>
      <c r="Y102" s="178"/>
      <c r="Z102" s="178"/>
      <c r="AA102" s="179"/>
      <c r="AB102" s="179"/>
      <c r="AC102" s="111">
        <f t="shared" si="11"/>
        <v>0</v>
      </c>
    </row>
    <row r="103" spans="2:29" ht="16.5" thickBot="1">
      <c r="B103" s="260"/>
      <c r="C103" s="170"/>
      <c r="D103" s="112">
        <f t="shared" si="10"/>
        <v>0</v>
      </c>
      <c r="E103" s="174"/>
      <c r="F103" s="174"/>
      <c r="G103" s="175"/>
      <c r="H103" s="175"/>
      <c r="I103" s="176"/>
      <c r="J103" s="176"/>
      <c r="K103" s="177"/>
      <c r="L103" s="177"/>
      <c r="M103" s="178"/>
      <c r="N103" s="178"/>
      <c r="O103" s="179"/>
      <c r="P103" s="179"/>
      <c r="Q103" s="174"/>
      <c r="R103" s="174"/>
      <c r="S103" s="175"/>
      <c r="T103" s="175"/>
      <c r="U103" s="176"/>
      <c r="V103" s="176"/>
      <c r="W103" s="177"/>
      <c r="X103" s="177"/>
      <c r="Y103" s="178"/>
      <c r="Z103" s="178"/>
      <c r="AA103" s="179"/>
      <c r="AB103" s="179"/>
      <c r="AC103" s="111">
        <f t="shared" si="11"/>
        <v>0</v>
      </c>
    </row>
    <row r="104" spans="2:29" ht="16.5" thickBot="1">
      <c r="B104" s="260"/>
      <c r="C104" s="170"/>
      <c r="D104" s="112">
        <f t="shared" si="10"/>
        <v>0</v>
      </c>
      <c r="E104" s="174"/>
      <c r="F104" s="174"/>
      <c r="G104" s="175"/>
      <c r="H104" s="175"/>
      <c r="I104" s="176"/>
      <c r="J104" s="176"/>
      <c r="K104" s="177"/>
      <c r="L104" s="177"/>
      <c r="M104" s="178"/>
      <c r="N104" s="178"/>
      <c r="O104" s="179"/>
      <c r="P104" s="179"/>
      <c r="Q104" s="174"/>
      <c r="R104" s="174"/>
      <c r="S104" s="175"/>
      <c r="T104" s="175"/>
      <c r="U104" s="176"/>
      <c r="V104" s="176"/>
      <c r="W104" s="177"/>
      <c r="X104" s="177"/>
      <c r="Y104" s="178"/>
      <c r="Z104" s="178"/>
      <c r="AA104" s="179"/>
      <c r="AB104" s="179"/>
      <c r="AC104" s="111">
        <f t="shared" si="11"/>
        <v>0</v>
      </c>
    </row>
    <row r="105" spans="2:29" ht="16.5" thickBot="1">
      <c r="B105" s="260"/>
      <c r="C105" s="170"/>
      <c r="D105" s="112">
        <f t="shared" si="10"/>
        <v>0</v>
      </c>
      <c r="E105" s="174"/>
      <c r="F105" s="174"/>
      <c r="G105" s="175"/>
      <c r="H105" s="175"/>
      <c r="I105" s="176"/>
      <c r="J105" s="176"/>
      <c r="K105" s="177"/>
      <c r="L105" s="177"/>
      <c r="M105" s="178"/>
      <c r="N105" s="178"/>
      <c r="O105" s="179"/>
      <c r="P105" s="179"/>
      <c r="Q105" s="174"/>
      <c r="R105" s="174"/>
      <c r="S105" s="175"/>
      <c r="T105" s="175"/>
      <c r="U105" s="176"/>
      <c r="V105" s="176"/>
      <c r="W105" s="177"/>
      <c r="X105" s="177"/>
      <c r="Y105" s="178"/>
      <c r="Z105" s="178"/>
      <c r="AA105" s="179"/>
      <c r="AB105" s="179"/>
      <c r="AC105" s="111">
        <f t="shared" si="11"/>
        <v>0</v>
      </c>
    </row>
    <row r="106" spans="2:29" ht="16.5" thickBot="1">
      <c r="B106" s="260"/>
      <c r="C106" s="170"/>
      <c r="D106" s="112">
        <f t="shared" si="10"/>
        <v>0</v>
      </c>
      <c r="E106" s="174"/>
      <c r="F106" s="174"/>
      <c r="G106" s="175"/>
      <c r="H106" s="175"/>
      <c r="I106" s="176"/>
      <c r="J106" s="176"/>
      <c r="K106" s="177"/>
      <c r="L106" s="177"/>
      <c r="M106" s="178"/>
      <c r="N106" s="178"/>
      <c r="O106" s="179"/>
      <c r="P106" s="179"/>
      <c r="Q106" s="174"/>
      <c r="R106" s="174"/>
      <c r="S106" s="175"/>
      <c r="T106" s="175"/>
      <c r="U106" s="176"/>
      <c r="V106" s="176"/>
      <c r="W106" s="177"/>
      <c r="X106" s="177"/>
      <c r="Y106" s="178"/>
      <c r="Z106" s="178"/>
      <c r="AA106" s="179"/>
      <c r="AB106" s="179"/>
      <c r="AC106" s="111">
        <f t="shared" si="11"/>
        <v>0</v>
      </c>
    </row>
    <row r="107" spans="2:29" ht="16.5" thickBot="1">
      <c r="B107" s="260"/>
      <c r="C107" s="170"/>
      <c r="D107" s="112">
        <f t="shared" si="10"/>
        <v>0</v>
      </c>
      <c r="E107" s="174"/>
      <c r="F107" s="174"/>
      <c r="G107" s="175"/>
      <c r="H107" s="175"/>
      <c r="I107" s="176"/>
      <c r="J107" s="176"/>
      <c r="K107" s="177"/>
      <c r="L107" s="177"/>
      <c r="M107" s="178"/>
      <c r="N107" s="178"/>
      <c r="O107" s="179"/>
      <c r="P107" s="179"/>
      <c r="Q107" s="174"/>
      <c r="R107" s="174"/>
      <c r="S107" s="175"/>
      <c r="T107" s="175"/>
      <c r="U107" s="176"/>
      <c r="V107" s="176"/>
      <c r="W107" s="177"/>
      <c r="X107" s="177"/>
      <c r="Y107" s="178"/>
      <c r="Z107" s="178"/>
      <c r="AA107" s="179"/>
      <c r="AB107" s="179"/>
      <c r="AC107" s="111">
        <f t="shared" si="11"/>
        <v>0</v>
      </c>
    </row>
    <row r="108" spans="2:29" ht="16.5" thickBot="1">
      <c r="B108" s="260"/>
      <c r="C108" s="170"/>
      <c r="D108" s="112">
        <f t="shared" si="10"/>
        <v>0</v>
      </c>
      <c r="E108" s="174"/>
      <c r="F108" s="174"/>
      <c r="G108" s="175"/>
      <c r="H108" s="175"/>
      <c r="I108" s="176"/>
      <c r="J108" s="176"/>
      <c r="K108" s="177"/>
      <c r="L108" s="177"/>
      <c r="M108" s="178"/>
      <c r="N108" s="178"/>
      <c r="O108" s="179"/>
      <c r="P108" s="179"/>
      <c r="Q108" s="174"/>
      <c r="R108" s="174"/>
      <c r="S108" s="175"/>
      <c r="T108" s="175"/>
      <c r="U108" s="176"/>
      <c r="V108" s="176"/>
      <c r="W108" s="177"/>
      <c r="X108" s="177"/>
      <c r="Y108" s="178"/>
      <c r="Z108" s="178"/>
      <c r="AA108" s="179"/>
      <c r="AB108" s="179"/>
      <c r="AC108" s="111">
        <f t="shared" si="11"/>
        <v>0</v>
      </c>
    </row>
    <row r="109" spans="2:29" ht="16.5" thickBot="1">
      <c r="B109" s="260"/>
      <c r="C109" s="170"/>
      <c r="D109" s="112">
        <f t="shared" si="10"/>
        <v>0</v>
      </c>
      <c r="E109" s="174"/>
      <c r="F109" s="174"/>
      <c r="G109" s="175"/>
      <c r="H109" s="175"/>
      <c r="I109" s="176"/>
      <c r="J109" s="176"/>
      <c r="K109" s="177"/>
      <c r="L109" s="177"/>
      <c r="M109" s="178"/>
      <c r="N109" s="178"/>
      <c r="O109" s="179"/>
      <c r="P109" s="179"/>
      <c r="Q109" s="174"/>
      <c r="R109" s="174"/>
      <c r="S109" s="175"/>
      <c r="T109" s="175"/>
      <c r="U109" s="176"/>
      <c r="V109" s="176"/>
      <c r="W109" s="177"/>
      <c r="X109" s="177"/>
      <c r="Y109" s="178"/>
      <c r="Z109" s="178"/>
      <c r="AA109" s="179"/>
      <c r="AB109" s="179"/>
      <c r="AC109" s="111">
        <f t="shared" si="11"/>
        <v>0</v>
      </c>
    </row>
    <row r="110" spans="2:29" ht="16.5" thickBot="1">
      <c r="B110" s="260"/>
      <c r="C110" s="170"/>
      <c r="D110" s="112">
        <f t="shared" si="10"/>
        <v>0</v>
      </c>
      <c r="E110" s="174"/>
      <c r="F110" s="174"/>
      <c r="G110" s="175"/>
      <c r="H110" s="175"/>
      <c r="I110" s="176"/>
      <c r="J110" s="176"/>
      <c r="K110" s="177"/>
      <c r="L110" s="177"/>
      <c r="M110" s="178"/>
      <c r="N110" s="178"/>
      <c r="O110" s="179"/>
      <c r="P110" s="179"/>
      <c r="Q110" s="174"/>
      <c r="R110" s="174"/>
      <c r="S110" s="175"/>
      <c r="T110" s="175"/>
      <c r="U110" s="176"/>
      <c r="V110" s="176"/>
      <c r="W110" s="177"/>
      <c r="X110" s="177"/>
      <c r="Y110" s="178"/>
      <c r="Z110" s="178"/>
      <c r="AA110" s="179"/>
      <c r="AB110" s="179"/>
      <c r="AC110" s="111">
        <f t="shared" si="11"/>
        <v>0</v>
      </c>
    </row>
    <row r="111" spans="2:29" ht="15.75">
      <c r="B111" s="171"/>
      <c r="C111" s="170"/>
      <c r="D111" s="112">
        <f t="shared" si="10"/>
        <v>0</v>
      </c>
      <c r="E111" s="174"/>
      <c r="F111" s="174"/>
      <c r="G111" s="175"/>
      <c r="H111" s="175"/>
      <c r="I111" s="176"/>
      <c r="J111" s="176"/>
      <c r="K111" s="177"/>
      <c r="L111" s="177"/>
      <c r="M111" s="178"/>
      <c r="N111" s="178"/>
      <c r="O111" s="179"/>
      <c r="P111" s="179"/>
      <c r="Q111" s="174"/>
      <c r="R111" s="174"/>
      <c r="S111" s="175"/>
      <c r="T111" s="175"/>
      <c r="U111" s="176"/>
      <c r="V111" s="176"/>
      <c r="W111" s="177"/>
      <c r="X111" s="177"/>
      <c r="Y111" s="178"/>
      <c r="Z111" s="178"/>
      <c r="AA111" s="179"/>
      <c r="AB111" s="179"/>
      <c r="AC111" s="111">
        <f t="shared" si="11"/>
        <v>0</v>
      </c>
    </row>
    <row r="112" spans="2:29" ht="15.75">
      <c r="B112" s="171"/>
      <c r="C112" s="170"/>
      <c r="D112" s="112">
        <f t="shared" si="10"/>
        <v>0</v>
      </c>
      <c r="E112" s="180"/>
      <c r="F112" s="174"/>
      <c r="G112" s="175"/>
      <c r="H112" s="175"/>
      <c r="I112" s="176"/>
      <c r="J112" s="176"/>
      <c r="K112" s="177"/>
      <c r="L112" s="177"/>
      <c r="M112" s="178"/>
      <c r="N112" s="178"/>
      <c r="O112" s="179"/>
      <c r="P112" s="179"/>
      <c r="Q112" s="174"/>
      <c r="R112" s="174"/>
      <c r="S112" s="175"/>
      <c r="T112" s="175"/>
      <c r="U112" s="176"/>
      <c r="V112" s="176"/>
      <c r="W112" s="177"/>
      <c r="X112" s="177"/>
      <c r="Y112" s="178"/>
      <c r="Z112" s="178"/>
      <c r="AA112" s="179"/>
      <c r="AB112" s="179"/>
      <c r="AC112" s="111">
        <f t="shared" si="11"/>
        <v>0</v>
      </c>
    </row>
    <row r="113" spans="2:29" ht="15.75">
      <c r="B113" s="171"/>
      <c r="C113" s="170"/>
      <c r="D113" s="112">
        <f t="shared" si="10"/>
        <v>0</v>
      </c>
      <c r="E113" s="174"/>
      <c r="F113" s="174"/>
      <c r="G113" s="175"/>
      <c r="H113" s="175"/>
      <c r="I113" s="176"/>
      <c r="J113" s="176"/>
      <c r="K113" s="177"/>
      <c r="L113" s="177"/>
      <c r="M113" s="178"/>
      <c r="N113" s="178"/>
      <c r="O113" s="179"/>
      <c r="P113" s="179"/>
      <c r="Q113" s="174"/>
      <c r="R113" s="174"/>
      <c r="S113" s="175"/>
      <c r="T113" s="175"/>
      <c r="U113" s="176"/>
      <c r="V113" s="176"/>
      <c r="W113" s="177"/>
      <c r="X113" s="177"/>
      <c r="Y113" s="178"/>
      <c r="Z113" s="178"/>
      <c r="AA113" s="179"/>
      <c r="AB113" s="179"/>
      <c r="AC113" s="111">
        <f t="shared" si="11"/>
        <v>0</v>
      </c>
    </row>
    <row r="114" spans="2:29" ht="16.5">
      <c r="B114" s="171"/>
      <c r="C114" s="170"/>
      <c r="D114" s="112">
        <f t="shared" si="10"/>
        <v>0</v>
      </c>
      <c r="E114" s="181"/>
      <c r="F114" s="174"/>
      <c r="G114" s="175"/>
      <c r="H114" s="175"/>
      <c r="I114" s="176"/>
      <c r="J114" s="176"/>
      <c r="K114" s="177"/>
      <c r="L114" s="177"/>
      <c r="M114" s="178"/>
      <c r="N114" s="178"/>
      <c r="O114" s="179"/>
      <c r="P114" s="179"/>
      <c r="Q114" s="174"/>
      <c r="R114" s="174"/>
      <c r="S114" s="175"/>
      <c r="T114" s="175"/>
      <c r="U114" s="176"/>
      <c r="V114" s="176"/>
      <c r="W114" s="177"/>
      <c r="X114" s="177"/>
      <c r="Y114" s="178"/>
      <c r="Z114" s="178"/>
      <c r="AA114" s="179"/>
      <c r="AB114" s="179"/>
      <c r="AC114" s="111">
        <f t="shared" si="11"/>
        <v>0</v>
      </c>
    </row>
    <row r="115" spans="2:29" ht="17.25" thickBot="1">
      <c r="B115" s="172"/>
      <c r="C115" s="173"/>
      <c r="D115" s="112">
        <f t="shared" si="10"/>
        <v>0</v>
      </c>
      <c r="E115" s="182"/>
      <c r="F115" s="183"/>
      <c r="G115" s="184"/>
      <c r="H115" s="184"/>
      <c r="I115" s="185"/>
      <c r="J115" s="185"/>
      <c r="K115" s="186"/>
      <c r="L115" s="186"/>
      <c r="M115" s="187"/>
      <c r="N115" s="187"/>
      <c r="O115" s="188"/>
      <c r="P115" s="188"/>
      <c r="Q115" s="183"/>
      <c r="R115" s="183"/>
      <c r="S115" s="184"/>
      <c r="T115" s="184"/>
      <c r="U115" s="185"/>
      <c r="V115" s="185"/>
      <c r="W115" s="186"/>
      <c r="X115" s="186"/>
      <c r="Y115" s="187"/>
      <c r="Z115" s="187"/>
      <c r="AA115" s="188"/>
      <c r="AB115" s="188"/>
      <c r="AC115" s="111">
        <f t="shared" si="11"/>
        <v>0</v>
      </c>
    </row>
    <row r="116" spans="1:29" ht="16.5" thickBot="1">
      <c r="A116" s="7"/>
      <c r="B116" s="95" t="s">
        <v>98</v>
      </c>
      <c r="C116" s="113">
        <f>SUM(C101:C115)</f>
        <v>0</v>
      </c>
      <c r="D116" s="113">
        <f>SUM(D101:D115)</f>
        <v>0</v>
      </c>
      <c r="E116" s="113">
        <f>SUM(E101:E115)</f>
        <v>0</v>
      </c>
      <c r="F116" s="114"/>
      <c r="G116" s="113">
        <f>SUM(G101:G115)</f>
        <v>0</v>
      </c>
      <c r="H116" s="115"/>
      <c r="I116" s="113">
        <f>SUM(I101:I115)</f>
        <v>0</v>
      </c>
      <c r="J116" s="116"/>
      <c r="K116" s="113">
        <f>SUM(K101:K115)</f>
        <v>0</v>
      </c>
      <c r="L116" s="117"/>
      <c r="M116" s="113">
        <f>SUM(M101:M115)</f>
        <v>0</v>
      </c>
      <c r="N116" s="118"/>
      <c r="O116" s="113">
        <f>SUM(O101:O115)</f>
        <v>0</v>
      </c>
      <c r="P116" s="119"/>
      <c r="Q116" s="113">
        <f>SUM(Q101:Q115)</f>
        <v>0</v>
      </c>
      <c r="R116" s="114"/>
      <c r="S116" s="113">
        <f>SUM(S101:S115)</f>
        <v>0</v>
      </c>
      <c r="T116" s="115"/>
      <c r="U116" s="113">
        <f>SUM(U101:U115)</f>
        <v>0</v>
      </c>
      <c r="V116" s="116"/>
      <c r="W116" s="113">
        <f>SUM(W101:W115)</f>
        <v>0</v>
      </c>
      <c r="X116" s="117"/>
      <c r="Y116" s="113">
        <f>SUM(Y101:Y115)</f>
        <v>0</v>
      </c>
      <c r="Z116" s="118"/>
      <c r="AA116" s="113">
        <f>SUM(AA101:AA115)</f>
        <v>0</v>
      </c>
      <c r="AB116" s="119"/>
      <c r="AC116" s="113">
        <f>SUM(AC101:AC115)</f>
        <v>0</v>
      </c>
    </row>
    <row r="117" spans="1:29" ht="16.5" thickBot="1">
      <c r="A117" s="1" t="str">
        <f>Opsomming!I5</f>
        <v>Wyk 8</v>
      </c>
      <c r="B117" s="259"/>
      <c r="C117" s="170"/>
      <c r="D117" s="112">
        <f aca="true" t="shared" si="12" ref="D117:D131">E117+G117+I117+K117+M117+O117+Q117+S117+U117+W117+Y117+AA117</f>
        <v>0</v>
      </c>
      <c r="E117" s="174"/>
      <c r="F117" s="174"/>
      <c r="G117" s="175"/>
      <c r="H117" s="175"/>
      <c r="I117" s="176"/>
      <c r="J117" s="176"/>
      <c r="K117" s="177"/>
      <c r="L117" s="177"/>
      <c r="M117" s="178"/>
      <c r="N117" s="178"/>
      <c r="O117" s="179"/>
      <c r="P117" s="179"/>
      <c r="Q117" s="174"/>
      <c r="R117" s="174"/>
      <c r="S117" s="175"/>
      <c r="T117" s="175"/>
      <c r="U117" s="176"/>
      <c r="V117" s="176"/>
      <c r="W117" s="177"/>
      <c r="X117" s="177"/>
      <c r="Y117" s="178"/>
      <c r="Z117" s="178"/>
      <c r="AA117" s="179"/>
      <c r="AB117" s="179"/>
      <c r="AC117" s="111">
        <f aca="true" t="shared" si="13" ref="AC117:AC131">C117-D117</f>
        <v>0</v>
      </c>
    </row>
    <row r="118" spans="2:29" ht="16.5" thickBot="1">
      <c r="B118" s="260"/>
      <c r="C118" s="170"/>
      <c r="D118" s="112">
        <f t="shared" si="12"/>
        <v>0</v>
      </c>
      <c r="E118" s="174"/>
      <c r="F118" s="174"/>
      <c r="G118" s="175"/>
      <c r="H118" s="175"/>
      <c r="I118" s="176"/>
      <c r="J118" s="176"/>
      <c r="K118" s="177"/>
      <c r="L118" s="177"/>
      <c r="M118" s="178"/>
      <c r="N118" s="178"/>
      <c r="O118" s="179"/>
      <c r="P118" s="179"/>
      <c r="Q118" s="174"/>
      <c r="R118" s="174"/>
      <c r="S118" s="175"/>
      <c r="T118" s="175"/>
      <c r="U118" s="176"/>
      <c r="V118" s="176"/>
      <c r="W118" s="177"/>
      <c r="X118" s="177"/>
      <c r="Y118" s="178"/>
      <c r="Z118" s="178"/>
      <c r="AA118" s="179"/>
      <c r="AB118" s="179"/>
      <c r="AC118" s="111">
        <f t="shared" si="13"/>
        <v>0</v>
      </c>
    </row>
    <row r="119" spans="2:29" ht="16.5" thickBot="1">
      <c r="B119" s="260"/>
      <c r="C119" s="170"/>
      <c r="D119" s="112">
        <f t="shared" si="12"/>
        <v>0</v>
      </c>
      <c r="E119" s="174"/>
      <c r="F119" s="174"/>
      <c r="G119" s="175"/>
      <c r="H119" s="175"/>
      <c r="I119" s="176"/>
      <c r="J119" s="176"/>
      <c r="K119" s="177"/>
      <c r="L119" s="177"/>
      <c r="M119" s="178"/>
      <c r="N119" s="178"/>
      <c r="O119" s="179"/>
      <c r="P119" s="179"/>
      <c r="Q119" s="174"/>
      <c r="R119" s="174"/>
      <c r="S119" s="175"/>
      <c r="T119" s="175"/>
      <c r="U119" s="176"/>
      <c r="V119" s="176"/>
      <c r="W119" s="177"/>
      <c r="X119" s="177"/>
      <c r="Y119" s="178"/>
      <c r="Z119" s="178"/>
      <c r="AA119" s="179"/>
      <c r="AB119" s="179"/>
      <c r="AC119" s="111">
        <f t="shared" si="13"/>
        <v>0</v>
      </c>
    </row>
    <row r="120" spans="2:29" ht="16.5" thickBot="1">
      <c r="B120" s="260"/>
      <c r="C120" s="170"/>
      <c r="D120" s="112">
        <f t="shared" si="12"/>
        <v>0</v>
      </c>
      <c r="E120" s="174"/>
      <c r="F120" s="174"/>
      <c r="G120" s="175"/>
      <c r="H120" s="175"/>
      <c r="I120" s="176"/>
      <c r="J120" s="176"/>
      <c r="K120" s="177"/>
      <c r="L120" s="177"/>
      <c r="M120" s="178"/>
      <c r="N120" s="178"/>
      <c r="O120" s="179"/>
      <c r="P120" s="179"/>
      <c r="Q120" s="174"/>
      <c r="R120" s="174"/>
      <c r="S120" s="175"/>
      <c r="T120" s="175"/>
      <c r="U120" s="176"/>
      <c r="V120" s="176"/>
      <c r="W120" s="177"/>
      <c r="X120" s="177"/>
      <c r="Y120" s="178"/>
      <c r="Z120" s="178"/>
      <c r="AA120" s="179"/>
      <c r="AB120" s="179"/>
      <c r="AC120" s="111">
        <f t="shared" si="13"/>
        <v>0</v>
      </c>
    </row>
    <row r="121" spans="2:29" ht="16.5" thickBot="1">
      <c r="B121" s="260"/>
      <c r="C121" s="170"/>
      <c r="D121" s="112">
        <f t="shared" si="12"/>
        <v>0</v>
      </c>
      <c r="E121" s="174"/>
      <c r="F121" s="174"/>
      <c r="G121" s="175"/>
      <c r="H121" s="175"/>
      <c r="I121" s="176"/>
      <c r="J121" s="176"/>
      <c r="K121" s="177"/>
      <c r="L121" s="177"/>
      <c r="M121" s="178"/>
      <c r="N121" s="178"/>
      <c r="O121" s="179"/>
      <c r="P121" s="179"/>
      <c r="Q121" s="174"/>
      <c r="R121" s="174"/>
      <c r="S121" s="175"/>
      <c r="T121" s="175"/>
      <c r="U121" s="176"/>
      <c r="V121" s="176"/>
      <c r="W121" s="177"/>
      <c r="X121" s="177"/>
      <c r="Y121" s="178"/>
      <c r="Z121" s="178"/>
      <c r="AA121" s="179"/>
      <c r="AB121" s="179"/>
      <c r="AC121" s="111">
        <f t="shared" si="13"/>
        <v>0</v>
      </c>
    </row>
    <row r="122" spans="2:29" ht="16.5" thickBot="1">
      <c r="B122" s="260"/>
      <c r="C122" s="170"/>
      <c r="D122" s="112">
        <f t="shared" si="12"/>
        <v>0</v>
      </c>
      <c r="E122" s="174"/>
      <c r="F122" s="174"/>
      <c r="G122" s="175"/>
      <c r="H122" s="175"/>
      <c r="I122" s="176"/>
      <c r="J122" s="176"/>
      <c r="K122" s="177"/>
      <c r="L122" s="177"/>
      <c r="M122" s="178"/>
      <c r="N122" s="178"/>
      <c r="O122" s="179"/>
      <c r="P122" s="179"/>
      <c r="Q122" s="174"/>
      <c r="R122" s="174"/>
      <c r="S122" s="175"/>
      <c r="T122" s="175"/>
      <c r="U122" s="176"/>
      <c r="V122" s="176"/>
      <c r="W122" s="177"/>
      <c r="X122" s="177"/>
      <c r="Y122" s="178"/>
      <c r="Z122" s="178"/>
      <c r="AA122" s="179"/>
      <c r="AB122" s="179"/>
      <c r="AC122" s="111">
        <f t="shared" si="13"/>
        <v>0</v>
      </c>
    </row>
    <row r="123" spans="2:29" ht="16.5" thickBot="1">
      <c r="B123" s="260"/>
      <c r="C123" s="170"/>
      <c r="D123" s="112">
        <f t="shared" si="12"/>
        <v>0</v>
      </c>
      <c r="E123" s="174"/>
      <c r="F123" s="174"/>
      <c r="G123" s="175"/>
      <c r="H123" s="175"/>
      <c r="I123" s="176"/>
      <c r="J123" s="176"/>
      <c r="K123" s="177"/>
      <c r="L123" s="177"/>
      <c r="M123" s="178"/>
      <c r="N123" s="178"/>
      <c r="O123" s="179"/>
      <c r="P123" s="179"/>
      <c r="Q123" s="174"/>
      <c r="R123" s="174"/>
      <c r="S123" s="175"/>
      <c r="T123" s="175"/>
      <c r="U123" s="176"/>
      <c r="V123" s="176"/>
      <c r="W123" s="177"/>
      <c r="X123" s="177"/>
      <c r="Y123" s="178"/>
      <c r="Z123" s="178"/>
      <c r="AA123" s="179"/>
      <c r="AB123" s="179"/>
      <c r="AC123" s="111">
        <f t="shared" si="13"/>
        <v>0</v>
      </c>
    </row>
    <row r="124" spans="2:29" ht="16.5" thickBot="1">
      <c r="B124" s="260"/>
      <c r="C124" s="170"/>
      <c r="D124" s="112">
        <f t="shared" si="12"/>
        <v>0</v>
      </c>
      <c r="E124" s="174"/>
      <c r="F124" s="174"/>
      <c r="G124" s="175"/>
      <c r="H124" s="175"/>
      <c r="I124" s="176"/>
      <c r="J124" s="176"/>
      <c r="K124" s="177"/>
      <c r="L124" s="177"/>
      <c r="M124" s="178"/>
      <c r="N124" s="178"/>
      <c r="O124" s="179"/>
      <c r="P124" s="179"/>
      <c r="Q124" s="174"/>
      <c r="R124" s="174"/>
      <c r="S124" s="175"/>
      <c r="T124" s="175"/>
      <c r="U124" s="176"/>
      <c r="V124" s="176"/>
      <c r="W124" s="177"/>
      <c r="X124" s="177"/>
      <c r="Y124" s="178"/>
      <c r="Z124" s="178"/>
      <c r="AA124" s="179"/>
      <c r="AB124" s="179"/>
      <c r="AC124" s="111">
        <f t="shared" si="13"/>
        <v>0</v>
      </c>
    </row>
    <row r="125" spans="2:29" ht="17.25" customHeight="1" thickBot="1">
      <c r="B125" s="260"/>
      <c r="C125" s="170"/>
      <c r="D125" s="112">
        <f t="shared" si="12"/>
        <v>0</v>
      </c>
      <c r="E125" s="174"/>
      <c r="F125" s="174"/>
      <c r="G125" s="175"/>
      <c r="H125" s="175"/>
      <c r="I125" s="176"/>
      <c r="J125" s="176"/>
      <c r="K125" s="177"/>
      <c r="L125" s="177"/>
      <c r="M125" s="178"/>
      <c r="N125" s="178"/>
      <c r="O125" s="179"/>
      <c r="P125" s="179"/>
      <c r="Q125" s="174"/>
      <c r="R125" s="174"/>
      <c r="S125" s="175"/>
      <c r="T125" s="175"/>
      <c r="U125" s="176"/>
      <c r="V125" s="176"/>
      <c r="W125" s="177"/>
      <c r="X125" s="177"/>
      <c r="Y125" s="178"/>
      <c r="Z125" s="178"/>
      <c r="AA125" s="179"/>
      <c r="AB125" s="179"/>
      <c r="AC125" s="111">
        <f t="shared" si="13"/>
        <v>0</v>
      </c>
    </row>
    <row r="126" spans="2:29" ht="17.25" customHeight="1" thickBot="1">
      <c r="B126" s="260"/>
      <c r="C126" s="170"/>
      <c r="D126" s="112">
        <f t="shared" si="12"/>
        <v>0</v>
      </c>
      <c r="E126" s="174"/>
      <c r="F126" s="174"/>
      <c r="G126" s="175"/>
      <c r="H126" s="175"/>
      <c r="I126" s="176"/>
      <c r="J126" s="176"/>
      <c r="K126" s="177"/>
      <c r="L126" s="177"/>
      <c r="M126" s="178"/>
      <c r="N126" s="178"/>
      <c r="O126" s="179"/>
      <c r="P126" s="179"/>
      <c r="Q126" s="174"/>
      <c r="R126" s="174"/>
      <c r="S126" s="175"/>
      <c r="T126" s="175"/>
      <c r="U126" s="176"/>
      <c r="V126" s="176"/>
      <c r="W126" s="177"/>
      <c r="X126" s="177"/>
      <c r="Y126" s="178"/>
      <c r="Z126" s="178"/>
      <c r="AA126" s="179"/>
      <c r="AB126" s="179"/>
      <c r="AC126" s="111">
        <f t="shared" si="13"/>
        <v>0</v>
      </c>
    </row>
    <row r="127" spans="2:29" ht="17.25" customHeight="1">
      <c r="B127" s="171"/>
      <c r="C127" s="170"/>
      <c r="D127" s="112">
        <f t="shared" si="12"/>
        <v>0</v>
      </c>
      <c r="E127" s="174"/>
      <c r="F127" s="174"/>
      <c r="G127" s="175"/>
      <c r="H127" s="175"/>
      <c r="I127" s="176"/>
      <c r="J127" s="176"/>
      <c r="K127" s="177"/>
      <c r="L127" s="177"/>
      <c r="M127" s="178"/>
      <c r="N127" s="178"/>
      <c r="O127" s="179"/>
      <c r="P127" s="179"/>
      <c r="Q127" s="174"/>
      <c r="R127" s="174"/>
      <c r="S127" s="175"/>
      <c r="T127" s="175"/>
      <c r="U127" s="176"/>
      <c r="V127" s="176"/>
      <c r="W127" s="177"/>
      <c r="X127" s="177"/>
      <c r="Y127" s="178"/>
      <c r="Z127" s="178"/>
      <c r="AA127" s="179"/>
      <c r="AB127" s="179"/>
      <c r="AC127" s="111">
        <f t="shared" si="13"/>
        <v>0</v>
      </c>
    </row>
    <row r="128" spans="2:29" ht="17.25" customHeight="1">
      <c r="B128" s="171"/>
      <c r="C128" s="170"/>
      <c r="D128" s="112">
        <f t="shared" si="12"/>
        <v>0</v>
      </c>
      <c r="E128" s="180"/>
      <c r="F128" s="174"/>
      <c r="G128" s="175"/>
      <c r="H128" s="175"/>
      <c r="I128" s="176"/>
      <c r="J128" s="176"/>
      <c r="K128" s="177"/>
      <c r="L128" s="177"/>
      <c r="M128" s="178"/>
      <c r="N128" s="178"/>
      <c r="O128" s="179"/>
      <c r="P128" s="179"/>
      <c r="Q128" s="174"/>
      <c r="R128" s="174"/>
      <c r="S128" s="175"/>
      <c r="T128" s="175"/>
      <c r="U128" s="176"/>
      <c r="V128" s="176"/>
      <c r="W128" s="177"/>
      <c r="X128" s="177"/>
      <c r="Y128" s="178"/>
      <c r="Z128" s="178"/>
      <c r="AA128" s="179"/>
      <c r="AB128" s="179"/>
      <c r="AC128" s="111">
        <f t="shared" si="13"/>
        <v>0</v>
      </c>
    </row>
    <row r="129" spans="2:29" ht="17.25" customHeight="1">
      <c r="B129" s="171"/>
      <c r="C129" s="170"/>
      <c r="D129" s="112">
        <f t="shared" si="12"/>
        <v>0</v>
      </c>
      <c r="E129" s="174"/>
      <c r="F129" s="174"/>
      <c r="G129" s="175"/>
      <c r="H129" s="175"/>
      <c r="I129" s="176"/>
      <c r="J129" s="176"/>
      <c r="K129" s="177"/>
      <c r="L129" s="177"/>
      <c r="M129" s="178"/>
      <c r="N129" s="178"/>
      <c r="O129" s="179"/>
      <c r="P129" s="179"/>
      <c r="Q129" s="174"/>
      <c r="R129" s="174"/>
      <c r="S129" s="175"/>
      <c r="T129" s="175"/>
      <c r="U129" s="176"/>
      <c r="V129" s="176"/>
      <c r="W129" s="177"/>
      <c r="X129" s="177"/>
      <c r="Y129" s="178"/>
      <c r="Z129" s="178"/>
      <c r="AA129" s="179"/>
      <c r="AB129" s="179"/>
      <c r="AC129" s="111">
        <f t="shared" si="13"/>
        <v>0</v>
      </c>
    </row>
    <row r="130" spans="2:29" ht="17.25" customHeight="1">
      <c r="B130" s="171"/>
      <c r="C130" s="170"/>
      <c r="D130" s="112">
        <f t="shared" si="12"/>
        <v>0</v>
      </c>
      <c r="E130" s="181"/>
      <c r="F130" s="174"/>
      <c r="G130" s="175"/>
      <c r="H130" s="175"/>
      <c r="I130" s="176"/>
      <c r="J130" s="176"/>
      <c r="K130" s="177"/>
      <c r="L130" s="177"/>
      <c r="M130" s="178"/>
      <c r="N130" s="178"/>
      <c r="O130" s="179"/>
      <c r="P130" s="179"/>
      <c r="Q130" s="174"/>
      <c r="R130" s="174"/>
      <c r="S130" s="175"/>
      <c r="T130" s="175"/>
      <c r="U130" s="176"/>
      <c r="V130" s="176"/>
      <c r="W130" s="177"/>
      <c r="X130" s="177"/>
      <c r="Y130" s="178"/>
      <c r="Z130" s="178"/>
      <c r="AA130" s="179"/>
      <c r="AB130" s="179"/>
      <c r="AC130" s="111">
        <f t="shared" si="13"/>
        <v>0</v>
      </c>
    </row>
    <row r="131" spans="2:29" ht="17.25" customHeight="1" thickBot="1">
      <c r="B131" s="172"/>
      <c r="C131" s="173"/>
      <c r="D131" s="112">
        <f t="shared" si="12"/>
        <v>0</v>
      </c>
      <c r="E131" s="182"/>
      <c r="F131" s="183"/>
      <c r="G131" s="184"/>
      <c r="H131" s="184"/>
      <c r="I131" s="185"/>
      <c r="J131" s="185"/>
      <c r="K131" s="186"/>
      <c r="L131" s="186"/>
      <c r="M131" s="187"/>
      <c r="N131" s="187"/>
      <c r="O131" s="188"/>
      <c r="P131" s="188"/>
      <c r="Q131" s="183"/>
      <c r="R131" s="183"/>
      <c r="S131" s="184"/>
      <c r="T131" s="184"/>
      <c r="U131" s="185"/>
      <c r="V131" s="185"/>
      <c r="W131" s="186"/>
      <c r="X131" s="186"/>
      <c r="Y131" s="187"/>
      <c r="Z131" s="187"/>
      <c r="AA131" s="188"/>
      <c r="AB131" s="188"/>
      <c r="AC131" s="111">
        <f t="shared" si="13"/>
        <v>0</v>
      </c>
    </row>
    <row r="132" spans="1:29" ht="17.25" customHeight="1" thickBot="1">
      <c r="A132" s="7"/>
      <c r="B132" s="95" t="s">
        <v>98</v>
      </c>
      <c r="C132" s="113">
        <f>SUM(C117:C131)</f>
        <v>0</v>
      </c>
      <c r="D132" s="113">
        <f>SUM(D117:D131)</f>
        <v>0</v>
      </c>
      <c r="E132" s="113">
        <f>SUM(E117:E131)</f>
        <v>0</v>
      </c>
      <c r="F132" s="114"/>
      <c r="G132" s="113">
        <f>SUM(G117:G131)</f>
        <v>0</v>
      </c>
      <c r="H132" s="115"/>
      <c r="I132" s="113">
        <f>SUM(I117:I131)</f>
        <v>0</v>
      </c>
      <c r="J132" s="116"/>
      <c r="K132" s="113">
        <f>SUM(K117:K131)</f>
        <v>0</v>
      </c>
      <c r="L132" s="117"/>
      <c r="M132" s="113">
        <f>SUM(M117:M131)</f>
        <v>0</v>
      </c>
      <c r="N132" s="118"/>
      <c r="O132" s="113">
        <f>SUM(O117:O131)</f>
        <v>0</v>
      </c>
      <c r="P132" s="119"/>
      <c r="Q132" s="113">
        <f>SUM(Q117:Q131)</f>
        <v>0</v>
      </c>
      <c r="R132" s="114"/>
      <c r="S132" s="113">
        <f>SUM(S117:S131)</f>
        <v>0</v>
      </c>
      <c r="T132" s="115"/>
      <c r="U132" s="113">
        <f>SUM(U117:U131)</f>
        <v>0</v>
      </c>
      <c r="V132" s="116"/>
      <c r="W132" s="113">
        <f>SUM(W117:W131)</f>
        <v>0</v>
      </c>
      <c r="X132" s="117"/>
      <c r="Y132" s="113">
        <f>SUM(Y117:Y131)</f>
        <v>0</v>
      </c>
      <c r="Z132" s="118"/>
      <c r="AA132" s="113">
        <f>SUM(AA117:AA131)</f>
        <v>0</v>
      </c>
      <c r="AB132" s="119"/>
      <c r="AC132" s="113">
        <f>SUM(AC117:AC131)</f>
        <v>0</v>
      </c>
    </row>
    <row r="133" spans="1:29" ht="17.25" customHeight="1" thickBot="1">
      <c r="A133" s="1" t="str">
        <f>Opsomming!J5</f>
        <v>Wyk 9</v>
      </c>
      <c r="B133" s="259"/>
      <c r="C133" s="170"/>
      <c r="D133" s="112">
        <f aca="true" t="shared" si="14" ref="D133:D147">E133+G133+I133+K133+M133+O133+Q133+S133+U133+W133+Y133+AA133</f>
        <v>0</v>
      </c>
      <c r="E133" s="174"/>
      <c r="F133" s="174"/>
      <c r="G133" s="175"/>
      <c r="H133" s="175"/>
      <c r="I133" s="176"/>
      <c r="J133" s="176"/>
      <c r="K133" s="177"/>
      <c r="L133" s="177"/>
      <c r="M133" s="178"/>
      <c r="N133" s="178"/>
      <c r="O133" s="179"/>
      <c r="P133" s="179"/>
      <c r="Q133" s="174"/>
      <c r="R133" s="174"/>
      <c r="S133" s="175"/>
      <c r="T133" s="175"/>
      <c r="U133" s="176"/>
      <c r="V133" s="176"/>
      <c r="W133" s="177"/>
      <c r="X133" s="177"/>
      <c r="Y133" s="178"/>
      <c r="Z133" s="178"/>
      <c r="AA133" s="179"/>
      <c r="AB133" s="179"/>
      <c r="AC133" s="111">
        <f aca="true" t="shared" si="15" ref="AC133:AC147">C133-D133</f>
        <v>0</v>
      </c>
    </row>
    <row r="134" spans="2:29" ht="17.25" customHeight="1" thickBot="1">
      <c r="B134" s="260"/>
      <c r="C134" s="170"/>
      <c r="D134" s="112">
        <f t="shared" si="14"/>
        <v>0</v>
      </c>
      <c r="E134" s="174"/>
      <c r="F134" s="174"/>
      <c r="G134" s="175"/>
      <c r="H134" s="175"/>
      <c r="I134" s="176"/>
      <c r="J134" s="176"/>
      <c r="K134" s="177"/>
      <c r="L134" s="177"/>
      <c r="M134" s="178"/>
      <c r="N134" s="178"/>
      <c r="O134" s="179"/>
      <c r="P134" s="179"/>
      <c r="Q134" s="174"/>
      <c r="R134" s="174"/>
      <c r="S134" s="175"/>
      <c r="T134" s="175"/>
      <c r="U134" s="176"/>
      <c r="V134" s="176"/>
      <c r="W134" s="177"/>
      <c r="X134" s="177"/>
      <c r="Y134" s="178"/>
      <c r="Z134" s="178"/>
      <c r="AA134" s="179"/>
      <c r="AB134" s="179"/>
      <c r="AC134" s="111">
        <f t="shared" si="15"/>
        <v>0</v>
      </c>
    </row>
    <row r="135" spans="2:29" ht="17.25" customHeight="1" thickBot="1">
      <c r="B135" s="260"/>
      <c r="C135" s="170"/>
      <c r="D135" s="112">
        <f t="shared" si="14"/>
        <v>0</v>
      </c>
      <c r="E135" s="174"/>
      <c r="F135" s="174"/>
      <c r="G135" s="175"/>
      <c r="H135" s="175"/>
      <c r="I135" s="176"/>
      <c r="J135" s="176"/>
      <c r="K135" s="177"/>
      <c r="L135" s="177"/>
      <c r="M135" s="178"/>
      <c r="N135" s="178"/>
      <c r="O135" s="179"/>
      <c r="P135" s="179"/>
      <c r="Q135" s="174"/>
      <c r="R135" s="174"/>
      <c r="S135" s="175"/>
      <c r="T135" s="175"/>
      <c r="U135" s="176"/>
      <c r="V135" s="176"/>
      <c r="W135" s="177"/>
      <c r="X135" s="177"/>
      <c r="Y135" s="178"/>
      <c r="Z135" s="178"/>
      <c r="AA135" s="179"/>
      <c r="AB135" s="179"/>
      <c r="AC135" s="111">
        <f t="shared" si="15"/>
        <v>0</v>
      </c>
    </row>
    <row r="136" spans="2:29" ht="17.25" customHeight="1" thickBot="1">
      <c r="B136" s="260"/>
      <c r="C136" s="170"/>
      <c r="D136" s="112">
        <f t="shared" si="14"/>
        <v>0</v>
      </c>
      <c r="E136" s="174"/>
      <c r="F136" s="174"/>
      <c r="G136" s="175"/>
      <c r="H136" s="175"/>
      <c r="I136" s="176"/>
      <c r="J136" s="176"/>
      <c r="K136" s="177"/>
      <c r="L136" s="177"/>
      <c r="M136" s="178"/>
      <c r="N136" s="178"/>
      <c r="O136" s="179"/>
      <c r="P136" s="179"/>
      <c r="Q136" s="174"/>
      <c r="R136" s="174"/>
      <c r="S136" s="175"/>
      <c r="T136" s="175"/>
      <c r="U136" s="176"/>
      <c r="V136" s="176"/>
      <c r="W136" s="177"/>
      <c r="X136" s="177"/>
      <c r="Y136" s="178"/>
      <c r="Z136" s="178"/>
      <c r="AA136" s="179"/>
      <c r="AB136" s="179"/>
      <c r="AC136" s="111">
        <f t="shared" si="15"/>
        <v>0</v>
      </c>
    </row>
    <row r="137" spans="2:29" ht="17.25" customHeight="1" thickBot="1">
      <c r="B137" s="260"/>
      <c r="C137" s="170"/>
      <c r="D137" s="112">
        <f t="shared" si="14"/>
        <v>0</v>
      </c>
      <c r="E137" s="174"/>
      <c r="F137" s="174"/>
      <c r="G137" s="175"/>
      <c r="H137" s="175"/>
      <c r="I137" s="176"/>
      <c r="J137" s="176"/>
      <c r="K137" s="177"/>
      <c r="L137" s="177"/>
      <c r="M137" s="178"/>
      <c r="N137" s="178"/>
      <c r="O137" s="179"/>
      <c r="P137" s="179"/>
      <c r="Q137" s="174"/>
      <c r="R137" s="174"/>
      <c r="S137" s="175"/>
      <c r="T137" s="175"/>
      <c r="U137" s="176"/>
      <c r="V137" s="176"/>
      <c r="W137" s="177"/>
      <c r="X137" s="177"/>
      <c r="Y137" s="178"/>
      <c r="Z137" s="178"/>
      <c r="AA137" s="179"/>
      <c r="AB137" s="179"/>
      <c r="AC137" s="111">
        <f t="shared" si="15"/>
        <v>0</v>
      </c>
    </row>
    <row r="138" spans="2:29" ht="16.5" thickBot="1">
      <c r="B138" s="260"/>
      <c r="C138" s="170"/>
      <c r="D138" s="112">
        <f t="shared" si="14"/>
        <v>0</v>
      </c>
      <c r="E138" s="174"/>
      <c r="F138" s="174"/>
      <c r="G138" s="175"/>
      <c r="H138" s="175"/>
      <c r="I138" s="176"/>
      <c r="J138" s="176"/>
      <c r="K138" s="177"/>
      <c r="L138" s="177"/>
      <c r="M138" s="178"/>
      <c r="N138" s="178"/>
      <c r="O138" s="179"/>
      <c r="P138" s="179"/>
      <c r="Q138" s="174"/>
      <c r="R138" s="174"/>
      <c r="S138" s="175"/>
      <c r="T138" s="175"/>
      <c r="U138" s="176"/>
      <c r="V138" s="176"/>
      <c r="W138" s="177"/>
      <c r="X138" s="177"/>
      <c r="Y138" s="178"/>
      <c r="Z138" s="178"/>
      <c r="AA138" s="179"/>
      <c r="AB138" s="179"/>
      <c r="AC138" s="111">
        <f t="shared" si="15"/>
        <v>0</v>
      </c>
    </row>
    <row r="139" spans="2:29" ht="16.5" thickBot="1">
      <c r="B139" s="260"/>
      <c r="C139" s="170"/>
      <c r="D139" s="112">
        <f t="shared" si="14"/>
        <v>0</v>
      </c>
      <c r="E139" s="174"/>
      <c r="F139" s="174"/>
      <c r="G139" s="175"/>
      <c r="H139" s="175"/>
      <c r="I139" s="176"/>
      <c r="J139" s="176"/>
      <c r="K139" s="177"/>
      <c r="L139" s="177"/>
      <c r="M139" s="178"/>
      <c r="N139" s="178"/>
      <c r="O139" s="179"/>
      <c r="P139" s="179"/>
      <c r="Q139" s="174"/>
      <c r="R139" s="174"/>
      <c r="S139" s="175"/>
      <c r="T139" s="175"/>
      <c r="U139" s="176"/>
      <c r="V139" s="176"/>
      <c r="W139" s="177"/>
      <c r="X139" s="177"/>
      <c r="Y139" s="178"/>
      <c r="Z139" s="178"/>
      <c r="AA139" s="179"/>
      <c r="AB139" s="179"/>
      <c r="AC139" s="111">
        <f t="shared" si="15"/>
        <v>0</v>
      </c>
    </row>
    <row r="140" spans="2:29" ht="16.5" thickBot="1">
      <c r="B140" s="260"/>
      <c r="C140" s="170"/>
      <c r="D140" s="112">
        <f t="shared" si="14"/>
        <v>0</v>
      </c>
      <c r="E140" s="174"/>
      <c r="F140" s="174"/>
      <c r="G140" s="175"/>
      <c r="H140" s="175"/>
      <c r="I140" s="176"/>
      <c r="J140" s="176"/>
      <c r="K140" s="177"/>
      <c r="L140" s="177"/>
      <c r="M140" s="178"/>
      <c r="N140" s="178"/>
      <c r="O140" s="179"/>
      <c r="P140" s="179"/>
      <c r="Q140" s="174"/>
      <c r="R140" s="174"/>
      <c r="S140" s="175"/>
      <c r="T140" s="175"/>
      <c r="U140" s="176"/>
      <c r="V140" s="176"/>
      <c r="W140" s="177"/>
      <c r="X140" s="177"/>
      <c r="Y140" s="178"/>
      <c r="Z140" s="178"/>
      <c r="AA140" s="179"/>
      <c r="AB140" s="179"/>
      <c r="AC140" s="111">
        <f t="shared" si="15"/>
        <v>0</v>
      </c>
    </row>
    <row r="141" spans="2:29" ht="16.5" thickBot="1">
      <c r="B141" s="260"/>
      <c r="C141" s="170"/>
      <c r="D141" s="112">
        <f t="shared" si="14"/>
        <v>0</v>
      </c>
      <c r="E141" s="174"/>
      <c r="F141" s="174"/>
      <c r="G141" s="175"/>
      <c r="H141" s="175"/>
      <c r="I141" s="176"/>
      <c r="J141" s="176"/>
      <c r="K141" s="177"/>
      <c r="L141" s="177"/>
      <c r="M141" s="178"/>
      <c r="N141" s="178"/>
      <c r="O141" s="179"/>
      <c r="P141" s="179"/>
      <c r="Q141" s="174"/>
      <c r="R141" s="174"/>
      <c r="S141" s="175"/>
      <c r="T141" s="175"/>
      <c r="U141" s="176"/>
      <c r="V141" s="176"/>
      <c r="W141" s="177"/>
      <c r="X141" s="177"/>
      <c r="Y141" s="178"/>
      <c r="Z141" s="178"/>
      <c r="AA141" s="179"/>
      <c r="AB141" s="179"/>
      <c r="AC141" s="111">
        <f t="shared" si="15"/>
        <v>0</v>
      </c>
    </row>
    <row r="142" spans="2:29" ht="16.5" thickBot="1">
      <c r="B142" s="260"/>
      <c r="C142" s="170"/>
      <c r="D142" s="112">
        <f t="shared" si="14"/>
        <v>0</v>
      </c>
      <c r="E142" s="174"/>
      <c r="F142" s="174"/>
      <c r="G142" s="175"/>
      <c r="H142" s="175"/>
      <c r="I142" s="176"/>
      <c r="J142" s="176"/>
      <c r="K142" s="177"/>
      <c r="L142" s="177"/>
      <c r="M142" s="178"/>
      <c r="N142" s="178"/>
      <c r="O142" s="179"/>
      <c r="P142" s="179"/>
      <c r="Q142" s="174"/>
      <c r="R142" s="174"/>
      <c r="S142" s="175"/>
      <c r="T142" s="175"/>
      <c r="U142" s="176"/>
      <c r="V142" s="176"/>
      <c r="W142" s="177"/>
      <c r="X142" s="177"/>
      <c r="Y142" s="178"/>
      <c r="Z142" s="178"/>
      <c r="AA142" s="179"/>
      <c r="AB142" s="179"/>
      <c r="AC142" s="111">
        <f t="shared" si="15"/>
        <v>0</v>
      </c>
    </row>
    <row r="143" spans="2:29" ht="15.75">
      <c r="B143" s="171"/>
      <c r="C143" s="170"/>
      <c r="D143" s="112">
        <f t="shared" si="14"/>
        <v>0</v>
      </c>
      <c r="E143" s="174"/>
      <c r="F143" s="174"/>
      <c r="G143" s="175"/>
      <c r="H143" s="175"/>
      <c r="I143" s="176"/>
      <c r="J143" s="176"/>
      <c r="K143" s="177"/>
      <c r="L143" s="177"/>
      <c r="M143" s="178"/>
      <c r="N143" s="178"/>
      <c r="O143" s="179"/>
      <c r="P143" s="179"/>
      <c r="Q143" s="174"/>
      <c r="R143" s="174"/>
      <c r="S143" s="175"/>
      <c r="T143" s="175"/>
      <c r="U143" s="176"/>
      <c r="V143" s="176"/>
      <c r="W143" s="177"/>
      <c r="X143" s="177"/>
      <c r="Y143" s="178"/>
      <c r="Z143" s="178"/>
      <c r="AA143" s="179"/>
      <c r="AB143" s="179"/>
      <c r="AC143" s="111">
        <f t="shared" si="15"/>
        <v>0</v>
      </c>
    </row>
    <row r="144" spans="2:29" ht="15.75">
      <c r="B144" s="171"/>
      <c r="C144" s="170"/>
      <c r="D144" s="112">
        <f t="shared" si="14"/>
        <v>0</v>
      </c>
      <c r="E144" s="180"/>
      <c r="F144" s="174"/>
      <c r="G144" s="175"/>
      <c r="H144" s="175"/>
      <c r="I144" s="176"/>
      <c r="J144" s="176"/>
      <c r="K144" s="177"/>
      <c r="L144" s="177"/>
      <c r="M144" s="178"/>
      <c r="N144" s="178"/>
      <c r="O144" s="179"/>
      <c r="P144" s="179"/>
      <c r="Q144" s="174"/>
      <c r="R144" s="174"/>
      <c r="S144" s="175"/>
      <c r="T144" s="175"/>
      <c r="U144" s="176"/>
      <c r="V144" s="176"/>
      <c r="W144" s="177"/>
      <c r="X144" s="177"/>
      <c r="Y144" s="178"/>
      <c r="Z144" s="178"/>
      <c r="AA144" s="179"/>
      <c r="AB144" s="179"/>
      <c r="AC144" s="111">
        <f t="shared" si="15"/>
        <v>0</v>
      </c>
    </row>
    <row r="145" spans="2:29" ht="15.75">
      <c r="B145" s="171"/>
      <c r="C145" s="170"/>
      <c r="D145" s="112">
        <f t="shared" si="14"/>
        <v>0</v>
      </c>
      <c r="E145" s="174"/>
      <c r="F145" s="174"/>
      <c r="G145" s="175"/>
      <c r="H145" s="175"/>
      <c r="I145" s="176"/>
      <c r="J145" s="176"/>
      <c r="K145" s="177"/>
      <c r="L145" s="177"/>
      <c r="M145" s="178"/>
      <c r="N145" s="178"/>
      <c r="O145" s="179"/>
      <c r="P145" s="179"/>
      <c r="Q145" s="174"/>
      <c r="R145" s="174"/>
      <c r="S145" s="175"/>
      <c r="T145" s="175"/>
      <c r="U145" s="176"/>
      <c r="V145" s="176"/>
      <c r="W145" s="177"/>
      <c r="X145" s="177"/>
      <c r="Y145" s="178"/>
      <c r="Z145" s="178"/>
      <c r="AA145" s="179"/>
      <c r="AB145" s="179"/>
      <c r="AC145" s="111">
        <f t="shared" si="15"/>
        <v>0</v>
      </c>
    </row>
    <row r="146" spans="2:29" ht="16.5">
      <c r="B146" s="171"/>
      <c r="C146" s="170"/>
      <c r="D146" s="112">
        <f t="shared" si="14"/>
        <v>0</v>
      </c>
      <c r="E146" s="181"/>
      <c r="F146" s="174"/>
      <c r="G146" s="175"/>
      <c r="H146" s="175"/>
      <c r="I146" s="176"/>
      <c r="J146" s="176"/>
      <c r="K146" s="177"/>
      <c r="L146" s="177"/>
      <c r="M146" s="178"/>
      <c r="N146" s="178"/>
      <c r="O146" s="179"/>
      <c r="P146" s="179"/>
      <c r="Q146" s="174"/>
      <c r="R146" s="174"/>
      <c r="S146" s="175"/>
      <c r="T146" s="175"/>
      <c r="U146" s="176"/>
      <c r="V146" s="176"/>
      <c r="W146" s="177"/>
      <c r="X146" s="177"/>
      <c r="Y146" s="178"/>
      <c r="Z146" s="178"/>
      <c r="AA146" s="179"/>
      <c r="AB146" s="179"/>
      <c r="AC146" s="111">
        <f t="shared" si="15"/>
        <v>0</v>
      </c>
    </row>
    <row r="147" spans="2:29" ht="17.25" thickBot="1">
      <c r="B147" s="172"/>
      <c r="C147" s="173"/>
      <c r="D147" s="112">
        <f t="shared" si="14"/>
        <v>0</v>
      </c>
      <c r="E147" s="182"/>
      <c r="F147" s="183"/>
      <c r="G147" s="184"/>
      <c r="H147" s="184"/>
      <c r="I147" s="185"/>
      <c r="J147" s="185"/>
      <c r="K147" s="186"/>
      <c r="L147" s="186"/>
      <c r="M147" s="187"/>
      <c r="N147" s="187"/>
      <c r="O147" s="188"/>
      <c r="P147" s="188"/>
      <c r="Q147" s="183"/>
      <c r="R147" s="183"/>
      <c r="S147" s="184"/>
      <c r="T147" s="184"/>
      <c r="U147" s="185"/>
      <c r="V147" s="185"/>
      <c r="W147" s="186"/>
      <c r="X147" s="186"/>
      <c r="Y147" s="187"/>
      <c r="Z147" s="187"/>
      <c r="AA147" s="188"/>
      <c r="AB147" s="188"/>
      <c r="AC147" s="111">
        <f t="shared" si="15"/>
        <v>0</v>
      </c>
    </row>
    <row r="148" spans="1:29" ht="16.5" thickBot="1">
      <c r="A148" s="7"/>
      <c r="B148" s="95" t="s">
        <v>98</v>
      </c>
      <c r="C148" s="113">
        <f>SUM(C133:C147)</f>
        <v>0</v>
      </c>
      <c r="D148" s="113">
        <f>SUM(D133:D147)</f>
        <v>0</v>
      </c>
      <c r="E148" s="113">
        <f>SUM(E133:E147)</f>
        <v>0</v>
      </c>
      <c r="F148" s="114"/>
      <c r="G148" s="113">
        <f>SUM(G133:G147)</f>
        <v>0</v>
      </c>
      <c r="H148" s="115"/>
      <c r="I148" s="113">
        <f>SUM(I133:I147)</f>
        <v>0</v>
      </c>
      <c r="J148" s="116"/>
      <c r="K148" s="113">
        <f>SUM(K133:K147)</f>
        <v>0</v>
      </c>
      <c r="L148" s="117"/>
      <c r="M148" s="113">
        <f>SUM(M133:M147)</f>
        <v>0</v>
      </c>
      <c r="N148" s="118"/>
      <c r="O148" s="113">
        <f>SUM(O133:O147)</f>
        <v>0</v>
      </c>
      <c r="P148" s="119"/>
      <c r="Q148" s="113">
        <f>SUM(Q133:Q147)</f>
        <v>0</v>
      </c>
      <c r="R148" s="114"/>
      <c r="S148" s="113">
        <f>SUM(S133:S147)</f>
        <v>0</v>
      </c>
      <c r="T148" s="115"/>
      <c r="U148" s="113">
        <f>SUM(U133:U147)</f>
        <v>0</v>
      </c>
      <c r="V148" s="116"/>
      <c r="W148" s="113">
        <f>SUM(W133:W147)</f>
        <v>0</v>
      </c>
      <c r="X148" s="117"/>
      <c r="Y148" s="113">
        <f>SUM(Y133:Y147)</f>
        <v>0</v>
      </c>
      <c r="Z148" s="118"/>
      <c r="AA148" s="113">
        <f>SUM(AA133:AA147)</f>
        <v>0</v>
      </c>
      <c r="AB148" s="119"/>
      <c r="AC148" s="113">
        <f>SUM(AC133:AC147)</f>
        <v>0</v>
      </c>
    </row>
    <row r="149" spans="1:29" ht="16.5" thickBot="1">
      <c r="A149" s="1" t="str">
        <f>Opsomming!K5</f>
        <v>Wyk 10</v>
      </c>
      <c r="B149" s="259"/>
      <c r="C149" s="170"/>
      <c r="D149" s="112">
        <f aca="true" t="shared" si="16" ref="D149:D163">E149+G149+I149+K149+M149+O149+Q149+S149+U149+W149+Y149+AA149</f>
        <v>0</v>
      </c>
      <c r="E149" s="174"/>
      <c r="F149" s="174"/>
      <c r="G149" s="175"/>
      <c r="H149" s="175"/>
      <c r="I149" s="176"/>
      <c r="J149" s="176"/>
      <c r="K149" s="177"/>
      <c r="L149" s="177"/>
      <c r="M149" s="178"/>
      <c r="N149" s="178"/>
      <c r="O149" s="179"/>
      <c r="P149" s="179"/>
      <c r="Q149" s="174"/>
      <c r="R149" s="174"/>
      <c r="S149" s="175"/>
      <c r="T149" s="175"/>
      <c r="U149" s="176"/>
      <c r="V149" s="176"/>
      <c r="W149" s="177"/>
      <c r="X149" s="177"/>
      <c r="Y149" s="178"/>
      <c r="Z149" s="178"/>
      <c r="AA149" s="179"/>
      <c r="AB149" s="179"/>
      <c r="AC149" s="111">
        <f aca="true" t="shared" si="17" ref="AC149:AC163">C149-D149</f>
        <v>0</v>
      </c>
    </row>
    <row r="150" spans="2:29" ht="16.5" thickBot="1">
      <c r="B150" s="260"/>
      <c r="C150" s="170"/>
      <c r="D150" s="112">
        <f t="shared" si="16"/>
        <v>0</v>
      </c>
      <c r="E150" s="174"/>
      <c r="F150" s="174"/>
      <c r="G150" s="175"/>
      <c r="H150" s="175"/>
      <c r="I150" s="176"/>
      <c r="J150" s="176"/>
      <c r="K150" s="177"/>
      <c r="L150" s="177"/>
      <c r="M150" s="178"/>
      <c r="N150" s="178"/>
      <c r="O150" s="179"/>
      <c r="P150" s="179"/>
      <c r="Q150" s="174"/>
      <c r="R150" s="174"/>
      <c r="S150" s="175"/>
      <c r="T150" s="175"/>
      <c r="U150" s="176"/>
      <c r="V150" s="176"/>
      <c r="W150" s="177"/>
      <c r="X150" s="177"/>
      <c r="Y150" s="178"/>
      <c r="Z150" s="178"/>
      <c r="AA150" s="179"/>
      <c r="AB150" s="179"/>
      <c r="AC150" s="111">
        <f t="shared" si="17"/>
        <v>0</v>
      </c>
    </row>
    <row r="151" spans="2:29" ht="16.5" thickBot="1">
      <c r="B151" s="260"/>
      <c r="C151" s="170"/>
      <c r="D151" s="112">
        <f t="shared" si="16"/>
        <v>0</v>
      </c>
      <c r="E151" s="174"/>
      <c r="F151" s="174"/>
      <c r="G151" s="175"/>
      <c r="H151" s="175"/>
      <c r="I151" s="176"/>
      <c r="J151" s="176"/>
      <c r="K151" s="177"/>
      <c r="L151" s="177"/>
      <c r="M151" s="178"/>
      <c r="N151" s="178"/>
      <c r="O151" s="179"/>
      <c r="P151" s="179"/>
      <c r="Q151" s="174"/>
      <c r="R151" s="174"/>
      <c r="S151" s="175"/>
      <c r="T151" s="175"/>
      <c r="U151" s="176"/>
      <c r="V151" s="176"/>
      <c r="W151" s="177"/>
      <c r="X151" s="177"/>
      <c r="Y151" s="178"/>
      <c r="Z151" s="178"/>
      <c r="AA151" s="179"/>
      <c r="AB151" s="179"/>
      <c r="AC151" s="111">
        <f t="shared" si="17"/>
        <v>0</v>
      </c>
    </row>
    <row r="152" spans="2:29" ht="16.5" thickBot="1">
      <c r="B152" s="260"/>
      <c r="C152" s="170"/>
      <c r="D152" s="112">
        <f t="shared" si="16"/>
        <v>0</v>
      </c>
      <c r="E152" s="174"/>
      <c r="F152" s="174"/>
      <c r="G152" s="175"/>
      <c r="H152" s="175"/>
      <c r="I152" s="176"/>
      <c r="J152" s="176"/>
      <c r="K152" s="177"/>
      <c r="L152" s="177"/>
      <c r="M152" s="178"/>
      <c r="N152" s="178"/>
      <c r="O152" s="179"/>
      <c r="P152" s="179"/>
      <c r="Q152" s="174"/>
      <c r="R152" s="174"/>
      <c r="S152" s="175"/>
      <c r="T152" s="175"/>
      <c r="U152" s="176"/>
      <c r="V152" s="176"/>
      <c r="W152" s="177"/>
      <c r="X152" s="177"/>
      <c r="Y152" s="178"/>
      <c r="Z152" s="178"/>
      <c r="AA152" s="179"/>
      <c r="AB152" s="179"/>
      <c r="AC152" s="111">
        <f t="shared" si="17"/>
        <v>0</v>
      </c>
    </row>
    <row r="153" spans="2:29" ht="16.5" thickBot="1">
      <c r="B153" s="260"/>
      <c r="C153" s="170"/>
      <c r="D153" s="112">
        <f t="shared" si="16"/>
        <v>0</v>
      </c>
      <c r="E153" s="174"/>
      <c r="F153" s="174"/>
      <c r="G153" s="175"/>
      <c r="H153" s="175"/>
      <c r="I153" s="176"/>
      <c r="J153" s="176"/>
      <c r="K153" s="177"/>
      <c r="L153" s="177"/>
      <c r="M153" s="178"/>
      <c r="N153" s="178"/>
      <c r="O153" s="179"/>
      <c r="P153" s="179"/>
      <c r="Q153" s="174"/>
      <c r="R153" s="174"/>
      <c r="S153" s="175"/>
      <c r="T153" s="175"/>
      <c r="U153" s="176"/>
      <c r="V153" s="176"/>
      <c r="W153" s="177"/>
      <c r="X153" s="177"/>
      <c r="Y153" s="178"/>
      <c r="Z153" s="178"/>
      <c r="AA153" s="179"/>
      <c r="AB153" s="179"/>
      <c r="AC153" s="111">
        <f t="shared" si="17"/>
        <v>0</v>
      </c>
    </row>
    <row r="154" spans="2:29" ht="16.5" thickBot="1">
      <c r="B154" s="260"/>
      <c r="C154" s="170"/>
      <c r="D154" s="112">
        <f t="shared" si="16"/>
        <v>0</v>
      </c>
      <c r="E154" s="174"/>
      <c r="F154" s="174"/>
      <c r="G154" s="175"/>
      <c r="H154" s="175"/>
      <c r="I154" s="176"/>
      <c r="J154" s="176"/>
      <c r="K154" s="177"/>
      <c r="L154" s="177"/>
      <c r="M154" s="178"/>
      <c r="N154" s="178"/>
      <c r="O154" s="179"/>
      <c r="P154" s="179"/>
      <c r="Q154" s="174"/>
      <c r="R154" s="174"/>
      <c r="S154" s="175"/>
      <c r="T154" s="175"/>
      <c r="U154" s="176"/>
      <c r="V154" s="176"/>
      <c r="W154" s="177"/>
      <c r="X154" s="177"/>
      <c r="Y154" s="178"/>
      <c r="Z154" s="178"/>
      <c r="AA154" s="179"/>
      <c r="AB154" s="179"/>
      <c r="AC154" s="111">
        <f t="shared" si="17"/>
        <v>0</v>
      </c>
    </row>
    <row r="155" spans="2:29" ht="16.5" thickBot="1">
      <c r="B155" s="260"/>
      <c r="C155" s="170"/>
      <c r="D155" s="112">
        <f t="shared" si="16"/>
        <v>0</v>
      </c>
      <c r="E155" s="174"/>
      <c r="F155" s="174"/>
      <c r="G155" s="175"/>
      <c r="H155" s="175"/>
      <c r="I155" s="176"/>
      <c r="J155" s="176"/>
      <c r="K155" s="177"/>
      <c r="L155" s="177"/>
      <c r="M155" s="178"/>
      <c r="N155" s="178"/>
      <c r="O155" s="179"/>
      <c r="P155" s="179"/>
      <c r="Q155" s="174"/>
      <c r="R155" s="174"/>
      <c r="S155" s="175"/>
      <c r="T155" s="175"/>
      <c r="U155" s="176"/>
      <c r="V155" s="176"/>
      <c r="W155" s="177"/>
      <c r="X155" s="177"/>
      <c r="Y155" s="178"/>
      <c r="Z155" s="178"/>
      <c r="AA155" s="179"/>
      <c r="AB155" s="179"/>
      <c r="AC155" s="111">
        <f t="shared" si="17"/>
        <v>0</v>
      </c>
    </row>
    <row r="156" spans="2:29" ht="16.5" thickBot="1">
      <c r="B156" s="260"/>
      <c r="C156" s="170"/>
      <c r="D156" s="112">
        <f t="shared" si="16"/>
        <v>0</v>
      </c>
      <c r="E156" s="174"/>
      <c r="F156" s="174"/>
      <c r="G156" s="175"/>
      <c r="H156" s="175"/>
      <c r="I156" s="176"/>
      <c r="J156" s="176"/>
      <c r="K156" s="177"/>
      <c r="L156" s="177"/>
      <c r="M156" s="178"/>
      <c r="N156" s="178"/>
      <c r="O156" s="179"/>
      <c r="P156" s="179"/>
      <c r="Q156" s="174"/>
      <c r="R156" s="174"/>
      <c r="S156" s="175"/>
      <c r="T156" s="175"/>
      <c r="U156" s="176"/>
      <c r="V156" s="176"/>
      <c r="W156" s="177"/>
      <c r="X156" s="177"/>
      <c r="Y156" s="178"/>
      <c r="Z156" s="178"/>
      <c r="AA156" s="179"/>
      <c r="AB156" s="179"/>
      <c r="AC156" s="111">
        <f t="shared" si="17"/>
        <v>0</v>
      </c>
    </row>
    <row r="157" spans="2:29" ht="16.5" thickBot="1">
      <c r="B157" s="260"/>
      <c r="C157" s="170"/>
      <c r="D157" s="112">
        <f t="shared" si="16"/>
        <v>0</v>
      </c>
      <c r="E157" s="174"/>
      <c r="F157" s="174"/>
      <c r="G157" s="175"/>
      <c r="H157" s="175"/>
      <c r="I157" s="176"/>
      <c r="J157" s="176"/>
      <c r="K157" s="177"/>
      <c r="L157" s="177"/>
      <c r="M157" s="178"/>
      <c r="N157" s="178"/>
      <c r="O157" s="179"/>
      <c r="P157" s="179"/>
      <c r="Q157" s="174"/>
      <c r="R157" s="174"/>
      <c r="S157" s="175"/>
      <c r="T157" s="175"/>
      <c r="U157" s="176"/>
      <c r="V157" s="176"/>
      <c r="W157" s="177"/>
      <c r="X157" s="177"/>
      <c r="Y157" s="178"/>
      <c r="Z157" s="178"/>
      <c r="AA157" s="179"/>
      <c r="AB157" s="179"/>
      <c r="AC157" s="111">
        <f t="shared" si="17"/>
        <v>0</v>
      </c>
    </row>
    <row r="158" spans="2:29" ht="16.5" thickBot="1">
      <c r="B158" s="260"/>
      <c r="C158" s="170"/>
      <c r="D158" s="112">
        <f t="shared" si="16"/>
        <v>0</v>
      </c>
      <c r="E158" s="174"/>
      <c r="F158" s="174"/>
      <c r="G158" s="175"/>
      <c r="H158" s="175"/>
      <c r="I158" s="176"/>
      <c r="J158" s="176"/>
      <c r="K158" s="177"/>
      <c r="L158" s="177"/>
      <c r="M158" s="178"/>
      <c r="N158" s="178"/>
      <c r="O158" s="179"/>
      <c r="P158" s="179"/>
      <c r="Q158" s="174"/>
      <c r="R158" s="174"/>
      <c r="S158" s="175"/>
      <c r="T158" s="175"/>
      <c r="U158" s="176"/>
      <c r="V158" s="176"/>
      <c r="W158" s="177"/>
      <c r="X158" s="177"/>
      <c r="Y158" s="178"/>
      <c r="Z158" s="178"/>
      <c r="AA158" s="179"/>
      <c r="AB158" s="179"/>
      <c r="AC158" s="111">
        <f t="shared" si="17"/>
        <v>0</v>
      </c>
    </row>
    <row r="159" spans="2:29" ht="15.75">
      <c r="B159" s="171"/>
      <c r="C159" s="170"/>
      <c r="D159" s="112">
        <f t="shared" si="16"/>
        <v>0</v>
      </c>
      <c r="E159" s="174"/>
      <c r="F159" s="174"/>
      <c r="G159" s="175"/>
      <c r="H159" s="175"/>
      <c r="I159" s="176"/>
      <c r="J159" s="176"/>
      <c r="K159" s="177"/>
      <c r="L159" s="177"/>
      <c r="M159" s="178"/>
      <c r="N159" s="178"/>
      <c r="O159" s="179"/>
      <c r="P159" s="179"/>
      <c r="Q159" s="174"/>
      <c r="R159" s="174"/>
      <c r="S159" s="175"/>
      <c r="T159" s="175"/>
      <c r="U159" s="176"/>
      <c r="V159" s="176"/>
      <c r="W159" s="177"/>
      <c r="X159" s="177"/>
      <c r="Y159" s="178"/>
      <c r="Z159" s="178"/>
      <c r="AA159" s="179"/>
      <c r="AB159" s="179"/>
      <c r="AC159" s="111">
        <f t="shared" si="17"/>
        <v>0</v>
      </c>
    </row>
    <row r="160" spans="2:29" ht="15.75">
      <c r="B160" s="171"/>
      <c r="C160" s="170"/>
      <c r="D160" s="112">
        <f t="shared" si="16"/>
        <v>0</v>
      </c>
      <c r="E160" s="180"/>
      <c r="F160" s="174"/>
      <c r="G160" s="175"/>
      <c r="H160" s="175"/>
      <c r="I160" s="176"/>
      <c r="J160" s="176"/>
      <c r="K160" s="177"/>
      <c r="L160" s="177"/>
      <c r="M160" s="178"/>
      <c r="N160" s="178"/>
      <c r="O160" s="179"/>
      <c r="P160" s="179"/>
      <c r="Q160" s="174"/>
      <c r="R160" s="174"/>
      <c r="S160" s="175"/>
      <c r="T160" s="175"/>
      <c r="U160" s="176"/>
      <c r="V160" s="176"/>
      <c r="W160" s="177"/>
      <c r="X160" s="177"/>
      <c r="Y160" s="178"/>
      <c r="Z160" s="178"/>
      <c r="AA160" s="179"/>
      <c r="AB160" s="179"/>
      <c r="AC160" s="111">
        <f t="shared" si="17"/>
        <v>0</v>
      </c>
    </row>
    <row r="161" spans="2:29" ht="15.75">
      <c r="B161" s="171"/>
      <c r="C161" s="170"/>
      <c r="D161" s="112">
        <f t="shared" si="16"/>
        <v>0</v>
      </c>
      <c r="E161" s="174"/>
      <c r="F161" s="174"/>
      <c r="G161" s="175"/>
      <c r="H161" s="175"/>
      <c r="I161" s="176"/>
      <c r="J161" s="176"/>
      <c r="K161" s="177"/>
      <c r="L161" s="177"/>
      <c r="M161" s="178"/>
      <c r="N161" s="178"/>
      <c r="O161" s="179"/>
      <c r="P161" s="179"/>
      <c r="Q161" s="174"/>
      <c r="R161" s="174"/>
      <c r="S161" s="175"/>
      <c r="T161" s="175"/>
      <c r="U161" s="176"/>
      <c r="V161" s="176"/>
      <c r="W161" s="177"/>
      <c r="X161" s="177"/>
      <c r="Y161" s="178"/>
      <c r="Z161" s="178"/>
      <c r="AA161" s="179"/>
      <c r="AB161" s="179"/>
      <c r="AC161" s="111">
        <f t="shared" si="17"/>
        <v>0</v>
      </c>
    </row>
    <row r="162" spans="2:29" ht="16.5">
      <c r="B162" s="171"/>
      <c r="C162" s="170"/>
      <c r="D162" s="112">
        <f t="shared" si="16"/>
        <v>0</v>
      </c>
      <c r="E162" s="181"/>
      <c r="F162" s="174"/>
      <c r="G162" s="175"/>
      <c r="H162" s="175"/>
      <c r="I162" s="176"/>
      <c r="J162" s="176"/>
      <c r="K162" s="177"/>
      <c r="L162" s="177"/>
      <c r="M162" s="178"/>
      <c r="N162" s="178"/>
      <c r="O162" s="179"/>
      <c r="P162" s="179"/>
      <c r="Q162" s="174"/>
      <c r="R162" s="174"/>
      <c r="S162" s="175"/>
      <c r="T162" s="175"/>
      <c r="U162" s="176"/>
      <c r="V162" s="176"/>
      <c r="W162" s="177"/>
      <c r="X162" s="177"/>
      <c r="Y162" s="178"/>
      <c r="Z162" s="178"/>
      <c r="AA162" s="179"/>
      <c r="AB162" s="179"/>
      <c r="AC162" s="111">
        <f t="shared" si="17"/>
        <v>0</v>
      </c>
    </row>
    <row r="163" spans="2:29" ht="17.25" thickBot="1">
      <c r="B163" s="172"/>
      <c r="C163" s="173"/>
      <c r="D163" s="112">
        <f t="shared" si="16"/>
        <v>0</v>
      </c>
      <c r="E163" s="182"/>
      <c r="F163" s="183"/>
      <c r="G163" s="184"/>
      <c r="H163" s="184"/>
      <c r="I163" s="185"/>
      <c r="J163" s="185"/>
      <c r="K163" s="186"/>
      <c r="L163" s="186"/>
      <c r="M163" s="187"/>
      <c r="N163" s="187"/>
      <c r="O163" s="188"/>
      <c r="P163" s="188"/>
      <c r="Q163" s="183"/>
      <c r="R163" s="183"/>
      <c r="S163" s="184"/>
      <c r="T163" s="184"/>
      <c r="U163" s="185"/>
      <c r="V163" s="185"/>
      <c r="W163" s="186"/>
      <c r="X163" s="186"/>
      <c r="Y163" s="187"/>
      <c r="Z163" s="187"/>
      <c r="AA163" s="188"/>
      <c r="AB163" s="188"/>
      <c r="AC163" s="111">
        <f t="shared" si="17"/>
        <v>0</v>
      </c>
    </row>
    <row r="164" spans="1:29" ht="16.5" thickBot="1">
      <c r="A164" s="7"/>
      <c r="B164" s="95" t="s">
        <v>98</v>
      </c>
      <c r="C164" s="113">
        <f>SUM(C149:C163)</f>
        <v>0</v>
      </c>
      <c r="D164" s="113">
        <f>SUM(D149:D163)</f>
        <v>0</v>
      </c>
      <c r="E164" s="113">
        <f>SUM(E149:E163)</f>
        <v>0</v>
      </c>
      <c r="F164" s="114"/>
      <c r="G164" s="113">
        <f>SUM(G149:G163)</f>
        <v>0</v>
      </c>
      <c r="H164" s="115"/>
      <c r="I164" s="113">
        <f>SUM(I149:I163)</f>
        <v>0</v>
      </c>
      <c r="J164" s="116"/>
      <c r="K164" s="113">
        <f>SUM(K149:K163)</f>
        <v>0</v>
      </c>
      <c r="L164" s="117"/>
      <c r="M164" s="113">
        <f>SUM(M149:M163)</f>
        <v>0</v>
      </c>
      <c r="N164" s="118"/>
      <c r="O164" s="113">
        <f>SUM(O149:O163)</f>
        <v>0</v>
      </c>
      <c r="P164" s="119"/>
      <c r="Q164" s="113">
        <f>SUM(Q149:Q163)</f>
        <v>0</v>
      </c>
      <c r="R164" s="114"/>
      <c r="S164" s="113">
        <f>SUM(S149:S163)</f>
        <v>0</v>
      </c>
      <c r="T164" s="115"/>
      <c r="U164" s="113">
        <f>SUM(U149:U163)</f>
        <v>0</v>
      </c>
      <c r="V164" s="116"/>
      <c r="W164" s="113">
        <f>SUM(W149:W163)</f>
        <v>0</v>
      </c>
      <c r="X164" s="117"/>
      <c r="Y164" s="113">
        <f>SUM(Y149:Y163)</f>
        <v>0</v>
      </c>
      <c r="Z164" s="118"/>
      <c r="AA164" s="113">
        <f>SUM(AA149:AA163)</f>
        <v>0</v>
      </c>
      <c r="AB164" s="119"/>
      <c r="AC164" s="113">
        <f>SUM(AC149:AC163)</f>
        <v>0</v>
      </c>
    </row>
    <row r="165" spans="2:29" ht="15">
      <c r="B165" s="31"/>
      <c r="C165" s="31"/>
      <c r="D165" s="31"/>
      <c r="E165" s="32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1"/>
    </row>
    <row r="166" spans="2:29" ht="15">
      <c r="B166" s="31"/>
      <c r="C166" s="31"/>
      <c r="D166" s="31"/>
      <c r="E166" s="32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1"/>
    </row>
    <row r="167" spans="2:29" ht="15">
      <c r="B167" s="31"/>
      <c r="C167" s="31"/>
      <c r="D167" s="31"/>
      <c r="E167" s="32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1"/>
    </row>
    <row r="168" spans="2:29" ht="15">
      <c r="B168" s="31"/>
      <c r="C168" s="31"/>
      <c r="D168" s="31"/>
      <c r="E168" s="32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1"/>
    </row>
    <row r="169" spans="2:29" ht="15">
      <c r="B169" s="31"/>
      <c r="C169" s="31"/>
      <c r="D169" s="31"/>
      <c r="E169" s="32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1"/>
    </row>
    <row r="170" spans="2:29" ht="15">
      <c r="B170" s="31"/>
      <c r="C170" s="31"/>
      <c r="D170" s="31"/>
      <c r="E170" s="32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1"/>
    </row>
    <row r="171" spans="2:29" ht="15">
      <c r="B171" s="31"/>
      <c r="C171" s="31"/>
      <c r="D171" s="31"/>
      <c r="E171" s="32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1"/>
    </row>
    <row r="172" spans="2:29" ht="15">
      <c r="B172" s="31"/>
      <c r="C172" s="31"/>
      <c r="D172" s="31"/>
      <c r="E172" s="32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1"/>
    </row>
    <row r="173" spans="2:29" ht="15">
      <c r="B173" s="31"/>
      <c r="C173" s="31"/>
      <c r="D173" s="31"/>
      <c r="E173" s="32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1"/>
    </row>
    <row r="174" spans="2:29" ht="15">
      <c r="B174" s="31"/>
      <c r="C174" s="31"/>
      <c r="D174" s="31"/>
      <c r="E174" s="32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1"/>
    </row>
    <row r="175" spans="2:29" ht="15">
      <c r="B175" s="31"/>
      <c r="C175" s="31"/>
      <c r="D175" s="31"/>
      <c r="E175" s="32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1"/>
    </row>
    <row r="176" spans="2:29" ht="15">
      <c r="B176" s="18"/>
      <c r="C176" s="18"/>
      <c r="D176" s="18"/>
      <c r="E176" s="19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1"/>
    </row>
    <row r="177" spans="2:29" ht="15">
      <c r="B177" s="18"/>
      <c r="C177" s="18"/>
      <c r="D177" s="18"/>
      <c r="E177" s="19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1"/>
    </row>
    <row r="178" spans="2:29" ht="15">
      <c r="B178" s="18"/>
      <c r="C178" s="18"/>
      <c r="D178" s="18"/>
      <c r="E178" s="12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1"/>
    </row>
    <row r="179" spans="2:29" ht="15">
      <c r="B179" s="18"/>
      <c r="C179" s="18"/>
      <c r="D179" s="18"/>
      <c r="E179" s="12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1"/>
    </row>
    <row r="180" spans="2:29" ht="15">
      <c r="B180" s="18"/>
      <c r="C180" s="18"/>
      <c r="D180" s="18"/>
      <c r="E180" s="23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1"/>
    </row>
    <row r="181" spans="2:29" ht="15">
      <c r="B181" s="18"/>
      <c r="C181" s="18"/>
      <c r="D181" s="18"/>
      <c r="E181" s="23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1"/>
    </row>
    <row r="182" spans="2:29" ht="15">
      <c r="B182" s="18"/>
      <c r="C182" s="18"/>
      <c r="D182" s="18"/>
      <c r="E182" s="23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1"/>
    </row>
    <row r="183" spans="2:29" ht="15">
      <c r="B183" s="18"/>
      <c r="C183" s="18"/>
      <c r="D183" s="18"/>
      <c r="E183" s="23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1"/>
    </row>
    <row r="184" spans="2:29" ht="15">
      <c r="B184" s="18"/>
      <c r="C184" s="18"/>
      <c r="D184" s="18"/>
      <c r="E184" s="23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1"/>
    </row>
    <row r="185" spans="2:29" ht="15">
      <c r="B185" s="18"/>
      <c r="C185" s="18"/>
      <c r="D185" s="18"/>
      <c r="E185" s="4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1"/>
    </row>
    <row r="186" spans="2:29" ht="15">
      <c r="B186" s="18"/>
      <c r="C186" s="18"/>
      <c r="D186" s="18"/>
      <c r="E186" s="19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1"/>
    </row>
    <row r="187" spans="2:29" ht="15">
      <c r="B187" s="18"/>
      <c r="C187" s="18"/>
      <c r="D187" s="18"/>
      <c r="E187" s="33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21"/>
    </row>
    <row r="188" spans="2:29" ht="15">
      <c r="B188" s="18"/>
      <c r="C188" s="18"/>
      <c r="D188" s="18"/>
      <c r="E188" s="32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1"/>
    </row>
    <row r="189" spans="2:29" ht="15">
      <c r="B189" s="18"/>
      <c r="C189" s="18"/>
      <c r="D189" s="18"/>
      <c r="E189" s="19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1"/>
    </row>
    <row r="190" spans="2:29" ht="15">
      <c r="B190" s="18"/>
      <c r="C190" s="18"/>
      <c r="D190" s="18"/>
      <c r="E190" s="19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1"/>
    </row>
    <row r="191" spans="2:29" ht="15">
      <c r="B191" s="22"/>
      <c r="C191" s="22"/>
      <c r="D191" s="22"/>
      <c r="E191" s="23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1"/>
    </row>
    <row r="192" spans="2:29" ht="15">
      <c r="B192" s="18"/>
      <c r="C192" s="18"/>
      <c r="D192" s="18"/>
      <c r="E192" s="19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1"/>
    </row>
    <row r="193" spans="2:29" ht="15">
      <c r="B193" s="22"/>
      <c r="C193" s="22"/>
      <c r="D193" s="22"/>
      <c r="E193" s="14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1"/>
    </row>
    <row r="194" spans="2:29" ht="15">
      <c r="B194" s="18"/>
      <c r="C194" s="18"/>
      <c r="D194" s="18"/>
      <c r="E194" s="14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1"/>
    </row>
    <row r="195" spans="2:29" ht="15">
      <c r="B195" s="18"/>
      <c r="C195" s="18"/>
      <c r="D195" s="18"/>
      <c r="E195" s="23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1"/>
    </row>
    <row r="196" spans="2:29" ht="15">
      <c r="B196" s="18"/>
      <c r="C196" s="18"/>
      <c r="D196" s="18"/>
      <c r="E196" s="14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1"/>
    </row>
    <row r="197" spans="2:29" ht="15">
      <c r="B197" s="18"/>
      <c r="C197" s="18"/>
      <c r="D197" s="18"/>
      <c r="E197" s="14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1"/>
    </row>
    <row r="198" spans="2:29" ht="15">
      <c r="B198" s="18"/>
      <c r="C198" s="18"/>
      <c r="D198" s="18"/>
      <c r="E198" s="23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1"/>
    </row>
    <row r="199" spans="2:29" ht="15">
      <c r="B199" s="18"/>
      <c r="C199" s="18"/>
      <c r="D199" s="18"/>
      <c r="E199" s="23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1"/>
    </row>
    <row r="200" spans="2:29" ht="15">
      <c r="B200" s="18"/>
      <c r="C200" s="18"/>
      <c r="D200" s="18"/>
      <c r="E200" s="23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1"/>
    </row>
    <row r="201" spans="2:29" ht="15">
      <c r="B201" s="18"/>
      <c r="C201" s="18"/>
      <c r="D201" s="18"/>
      <c r="E201" s="23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1"/>
    </row>
    <row r="202" spans="2:29" ht="15">
      <c r="B202" s="18"/>
      <c r="C202" s="18"/>
      <c r="D202" s="18"/>
      <c r="E202" s="23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1"/>
    </row>
    <row r="203" spans="2:29" ht="15">
      <c r="B203" s="18"/>
      <c r="C203" s="18"/>
      <c r="D203" s="18"/>
      <c r="E203" s="23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1"/>
    </row>
    <row r="204" spans="2:29" ht="15">
      <c r="B204" s="18"/>
      <c r="C204" s="18"/>
      <c r="D204" s="18"/>
      <c r="E204" s="23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1"/>
    </row>
    <row r="205" spans="2:29" ht="15">
      <c r="B205" s="18"/>
      <c r="C205" s="18"/>
      <c r="D205" s="18"/>
      <c r="E205" s="23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1"/>
    </row>
    <row r="206" spans="2:29" ht="15">
      <c r="B206" s="18"/>
      <c r="C206" s="18"/>
      <c r="D206" s="18"/>
      <c r="E206" s="19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1"/>
    </row>
    <row r="207" spans="2:29" ht="15">
      <c r="B207" s="18"/>
      <c r="C207" s="18"/>
      <c r="D207" s="18"/>
      <c r="E207" s="19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1"/>
    </row>
    <row r="208" spans="2:29" ht="15">
      <c r="B208" s="29"/>
      <c r="C208" s="29"/>
      <c r="D208" s="29"/>
      <c r="E208" s="33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1"/>
    </row>
    <row r="209" spans="2:29" ht="15">
      <c r="B209" s="29"/>
      <c r="C209" s="29"/>
      <c r="D209" s="29"/>
      <c r="E209" s="33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1"/>
    </row>
    <row r="210" spans="2:29" ht="15">
      <c r="B210" s="18"/>
      <c r="C210" s="18"/>
      <c r="D210" s="18"/>
      <c r="E210" s="19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1"/>
    </row>
    <row r="211" spans="2:29" ht="15">
      <c r="B211" s="22"/>
      <c r="C211" s="22"/>
      <c r="D211" s="22"/>
      <c r="E211" s="19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34"/>
    </row>
    <row r="212" spans="2:29" ht="15">
      <c r="B212" s="22"/>
      <c r="C212" s="22"/>
      <c r="D212" s="22"/>
      <c r="E212" s="27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34"/>
    </row>
    <row r="213" spans="2:29" ht="15">
      <c r="B213" s="22"/>
      <c r="C213" s="22"/>
      <c r="D213" s="22"/>
      <c r="E213" s="27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34"/>
    </row>
    <row r="214" spans="2:29" ht="15">
      <c r="B214" s="22"/>
      <c r="C214" s="22"/>
      <c r="D214" s="22"/>
      <c r="E214" s="23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34"/>
    </row>
    <row r="215" spans="2:29" ht="15">
      <c r="B215" s="22"/>
      <c r="C215" s="22"/>
      <c r="D215" s="22"/>
      <c r="E215" s="24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35"/>
    </row>
    <row r="216" spans="2:29" ht="15">
      <c r="B216" s="22"/>
      <c r="C216" s="22"/>
      <c r="D216" s="22"/>
      <c r="E216" s="24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35"/>
    </row>
    <row r="217" spans="2:29" ht="15">
      <c r="B217" s="22"/>
      <c r="C217" s="22"/>
      <c r="D217" s="22"/>
      <c r="E217" s="24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35"/>
    </row>
    <row r="218" spans="2:29" ht="15">
      <c r="B218" s="22"/>
      <c r="C218" s="22"/>
      <c r="D218" s="22"/>
      <c r="E218" s="24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35" t="s">
        <v>28</v>
      </c>
    </row>
    <row r="219" spans="2:29" ht="15">
      <c r="B219" s="22"/>
      <c r="C219" s="22"/>
      <c r="D219" s="22"/>
      <c r="E219" s="24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35"/>
    </row>
    <row r="220" spans="2:29" ht="15">
      <c r="B220" s="22"/>
      <c r="C220" s="22"/>
      <c r="D220" s="22"/>
      <c r="E220" s="24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35"/>
    </row>
    <row r="221" spans="2:29" ht="15">
      <c r="B221" s="22"/>
      <c r="C221" s="22"/>
      <c r="D221" s="22"/>
      <c r="E221" s="24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35"/>
    </row>
    <row r="222" spans="2:29" ht="15">
      <c r="B222" s="22"/>
      <c r="C222" s="22"/>
      <c r="D222" s="22"/>
      <c r="E222" s="24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35"/>
    </row>
    <row r="223" spans="2:29" ht="15">
      <c r="B223" s="18"/>
      <c r="C223" s="18"/>
      <c r="D223" s="18"/>
      <c r="E223" s="19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1"/>
    </row>
    <row r="224" spans="2:29" ht="15">
      <c r="B224" s="18"/>
      <c r="C224" s="18"/>
      <c r="D224" s="18"/>
      <c r="E224" s="19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1"/>
    </row>
    <row r="225" spans="2:29" ht="15">
      <c r="B225" s="22"/>
      <c r="C225" s="22"/>
      <c r="D225" s="22"/>
      <c r="E225" s="3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1"/>
    </row>
    <row r="226" spans="2:29" ht="15">
      <c r="B226" s="22"/>
      <c r="C226" s="22"/>
      <c r="D226" s="22"/>
      <c r="E226" s="3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1"/>
    </row>
    <row r="227" spans="2:29" ht="15" hidden="1">
      <c r="B227" s="22"/>
      <c r="C227" s="22"/>
      <c r="D227" s="22"/>
      <c r="E227" s="3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1"/>
    </row>
    <row r="228" spans="2:29" ht="15">
      <c r="B228" s="22"/>
      <c r="C228" s="22"/>
      <c r="D228" s="22"/>
      <c r="E228" s="3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1"/>
    </row>
    <row r="229" spans="2:29" ht="15">
      <c r="B229" s="22"/>
      <c r="C229" s="22"/>
      <c r="D229" s="22"/>
      <c r="E229" s="3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1"/>
    </row>
    <row r="230" spans="2:29" ht="15">
      <c r="B230" s="22"/>
      <c r="C230" s="22"/>
      <c r="D230" s="22"/>
      <c r="E230" s="3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1"/>
    </row>
    <row r="231" spans="2:29" ht="15">
      <c r="B231" s="22"/>
      <c r="C231" s="22"/>
      <c r="D231" s="22"/>
      <c r="E231" s="3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1"/>
    </row>
    <row r="232" spans="2:29" ht="15">
      <c r="B232" s="22"/>
      <c r="C232" s="22"/>
      <c r="D232" s="22"/>
      <c r="E232" s="3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1"/>
    </row>
    <row r="233" spans="2:29" ht="15">
      <c r="B233" s="22"/>
      <c r="C233" s="22"/>
      <c r="D233" s="22"/>
      <c r="E233" s="3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1"/>
    </row>
    <row r="234" spans="2:29" ht="15">
      <c r="B234" s="22"/>
      <c r="C234" s="22"/>
      <c r="D234" s="22"/>
      <c r="E234" s="3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1"/>
    </row>
    <row r="235" spans="2:29" ht="15">
      <c r="B235" s="22"/>
      <c r="C235" s="22"/>
      <c r="D235" s="22"/>
      <c r="E235" s="3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1"/>
    </row>
    <row r="236" spans="2:29" ht="15">
      <c r="B236" s="22"/>
      <c r="C236" s="22"/>
      <c r="D236" s="22"/>
      <c r="E236" s="3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1"/>
    </row>
    <row r="237" spans="2:29" ht="15">
      <c r="B237" s="22"/>
      <c r="C237" s="22"/>
      <c r="D237" s="22"/>
      <c r="E237" s="3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1"/>
    </row>
    <row r="238" spans="2:29" ht="15">
      <c r="B238" s="18"/>
      <c r="C238" s="18"/>
      <c r="D238" s="18"/>
      <c r="E238" s="19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1"/>
    </row>
    <row r="239" spans="2:29" ht="15">
      <c r="B239" s="18"/>
      <c r="C239" s="18"/>
      <c r="D239" s="18"/>
      <c r="E239" s="14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1"/>
    </row>
    <row r="240" spans="2:29" ht="15">
      <c r="B240" s="18"/>
      <c r="C240" s="18"/>
      <c r="D240" s="18"/>
      <c r="E240" s="14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1"/>
    </row>
    <row r="241" spans="2:29" ht="15">
      <c r="B241" s="18"/>
      <c r="C241" s="18"/>
      <c r="D241" s="18"/>
      <c r="E241" s="19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1"/>
    </row>
    <row r="242" spans="2:29" ht="15">
      <c r="B242" s="18"/>
      <c r="C242" s="18"/>
      <c r="D242" s="18"/>
      <c r="E242" s="19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1"/>
    </row>
    <row r="243" spans="2:29" ht="15">
      <c r="B243" s="22"/>
      <c r="C243" s="22"/>
      <c r="D243" s="22"/>
      <c r="E243" s="27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1"/>
    </row>
    <row r="244" spans="2:29" ht="15">
      <c r="B244" s="22"/>
      <c r="C244" s="22"/>
      <c r="D244" s="22"/>
      <c r="E244" s="14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1"/>
    </row>
    <row r="245" spans="2:29" ht="15">
      <c r="B245" s="18"/>
      <c r="C245" s="18"/>
      <c r="D245" s="18"/>
      <c r="E245" s="19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1"/>
    </row>
    <row r="246" spans="2:29" ht="15">
      <c r="B246" s="18"/>
      <c r="C246" s="18"/>
      <c r="D246" s="18"/>
      <c r="E246" s="19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1"/>
    </row>
    <row r="247" spans="2:29" ht="15">
      <c r="B247" s="36"/>
      <c r="C247" s="36"/>
      <c r="D247" s="36"/>
      <c r="E247" s="2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21"/>
    </row>
    <row r="248" spans="2:29" ht="16.5" customHeight="1">
      <c r="B248" s="36"/>
      <c r="C248" s="36"/>
      <c r="D248" s="36"/>
      <c r="E248" s="32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1"/>
    </row>
    <row r="249" spans="2:29" ht="15">
      <c r="B249" s="36"/>
      <c r="C249" s="36"/>
      <c r="D249" s="36"/>
      <c r="E249" s="19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21"/>
    </row>
    <row r="250" spans="2:29" ht="15">
      <c r="B250" s="36"/>
      <c r="C250" s="36"/>
      <c r="D250" s="36"/>
      <c r="E250" s="19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21"/>
    </row>
    <row r="251" spans="2:29" ht="15">
      <c r="B251" s="36"/>
      <c r="C251" s="36"/>
      <c r="D251" s="36"/>
      <c r="E251" s="19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21"/>
    </row>
    <row r="252" spans="2:29" ht="15">
      <c r="B252" s="36"/>
      <c r="C252" s="36"/>
      <c r="D252" s="36"/>
      <c r="E252" s="2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21"/>
    </row>
    <row r="253" spans="2:29" ht="15">
      <c r="B253" s="36"/>
      <c r="C253" s="36"/>
      <c r="D253" s="36"/>
      <c r="E253" s="33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1"/>
    </row>
    <row r="254" spans="2:29" ht="15">
      <c r="B254" s="36"/>
      <c r="C254" s="36"/>
      <c r="D254" s="36"/>
      <c r="E254" s="23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21"/>
    </row>
    <row r="255" spans="2:29" ht="15">
      <c r="B255" s="36"/>
      <c r="C255" s="36"/>
      <c r="D255" s="36"/>
      <c r="E255" s="23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21"/>
    </row>
    <row r="256" spans="2:29" ht="15">
      <c r="B256" s="36"/>
      <c r="C256" s="36"/>
      <c r="D256" s="36"/>
      <c r="E256" s="23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21"/>
    </row>
    <row r="257" spans="2:29" ht="15">
      <c r="B257" s="36"/>
      <c r="C257" s="36"/>
      <c r="D257" s="36"/>
      <c r="E257" s="23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21"/>
    </row>
    <row r="258" spans="2:29" ht="15">
      <c r="B258" s="36"/>
      <c r="C258" s="36"/>
      <c r="D258" s="36"/>
      <c r="E258" s="19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21"/>
    </row>
    <row r="259" spans="2:29" ht="15">
      <c r="B259" s="18"/>
      <c r="C259" s="18"/>
      <c r="D259" s="18"/>
      <c r="E259" s="19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1"/>
    </row>
    <row r="260" spans="2:29" ht="15">
      <c r="B260" s="18"/>
      <c r="C260" s="18"/>
      <c r="D260" s="18"/>
      <c r="E260" s="19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1"/>
    </row>
    <row r="261" spans="2:29" ht="15">
      <c r="B261" s="18"/>
      <c r="C261" s="18"/>
      <c r="D261" s="18"/>
      <c r="E261" s="19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1"/>
    </row>
    <row r="262" spans="2:29" ht="15">
      <c r="B262" s="22"/>
      <c r="C262" s="22"/>
      <c r="D262" s="22"/>
      <c r="E262" s="3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1"/>
    </row>
    <row r="263" spans="2:29" ht="15">
      <c r="B263" s="22"/>
      <c r="C263" s="22"/>
      <c r="D263" s="22"/>
      <c r="E263" s="3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1"/>
    </row>
    <row r="264" spans="2:29" ht="15">
      <c r="B264" s="18"/>
      <c r="C264" s="18"/>
      <c r="D264" s="18"/>
      <c r="E264" s="19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1"/>
    </row>
    <row r="265" spans="2:29" ht="15">
      <c r="B265" s="18"/>
      <c r="C265" s="18"/>
      <c r="D265" s="18"/>
      <c r="E265" s="19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1"/>
    </row>
    <row r="266" spans="2:29" ht="15">
      <c r="B266" s="18"/>
      <c r="C266" s="18"/>
      <c r="D266" s="18"/>
      <c r="E266" s="32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1"/>
    </row>
    <row r="267" spans="2:29" ht="15">
      <c r="B267" s="18"/>
      <c r="C267" s="18"/>
      <c r="D267" s="18"/>
      <c r="E267" s="33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1"/>
    </row>
    <row r="268" spans="2:29" ht="15">
      <c r="B268" s="18"/>
      <c r="C268" s="18"/>
      <c r="D268" s="18"/>
      <c r="E268" s="19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1"/>
    </row>
    <row r="269" spans="2:29" ht="15">
      <c r="B269" s="18"/>
      <c r="C269" s="18"/>
      <c r="D269" s="18"/>
      <c r="E269" s="32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1"/>
    </row>
    <row r="270" spans="2:29" ht="15">
      <c r="B270" s="18"/>
      <c r="C270" s="18"/>
      <c r="D270" s="18"/>
      <c r="E270" s="19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1"/>
    </row>
    <row r="271" spans="2:29" ht="15">
      <c r="B271" s="18"/>
      <c r="C271" s="18"/>
      <c r="D271" s="18"/>
      <c r="E271" s="32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21"/>
    </row>
    <row r="272" spans="2:29" ht="15">
      <c r="B272" s="18"/>
      <c r="C272" s="18"/>
      <c r="D272" s="18"/>
      <c r="E272" s="19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1"/>
    </row>
    <row r="273" spans="2:29" ht="15">
      <c r="B273" s="18"/>
      <c r="C273" s="18"/>
      <c r="D273" s="18"/>
      <c r="E273" s="19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1"/>
    </row>
    <row r="274" spans="2:29" ht="15">
      <c r="B274" s="18"/>
      <c r="C274" s="18"/>
      <c r="D274" s="18"/>
      <c r="E274" s="32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1"/>
    </row>
    <row r="275" spans="2:29" ht="15">
      <c r="B275" s="18"/>
      <c r="C275" s="18"/>
      <c r="D275" s="18"/>
      <c r="E275" s="23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1"/>
    </row>
    <row r="276" spans="2:29" ht="15">
      <c r="B276" s="18"/>
      <c r="C276" s="18"/>
      <c r="D276" s="18"/>
      <c r="E276" s="33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1"/>
    </row>
    <row r="277" spans="2:29" ht="15">
      <c r="B277" s="18"/>
      <c r="C277" s="18"/>
      <c r="D277" s="18"/>
      <c r="E277" s="19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1"/>
    </row>
    <row r="278" spans="2:29" ht="15">
      <c r="B278" s="11"/>
      <c r="C278" s="11"/>
      <c r="D278" s="11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15"/>
    </row>
    <row r="279" spans="2:29" ht="15">
      <c r="B279" s="22"/>
      <c r="C279" s="22"/>
      <c r="D279" s="22"/>
      <c r="E279" s="14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1"/>
    </row>
    <row r="280" spans="2:29" ht="15">
      <c r="B280" s="18"/>
      <c r="C280" s="18"/>
      <c r="D280" s="18"/>
      <c r="E280" s="28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1"/>
    </row>
    <row r="281" spans="2:29" ht="15">
      <c r="B281" s="22"/>
      <c r="C281" s="22"/>
      <c r="D281" s="22"/>
      <c r="E281" s="14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1"/>
    </row>
    <row r="282" spans="2:29" ht="15">
      <c r="B282" s="22"/>
      <c r="C282" s="22"/>
      <c r="D282" s="22"/>
      <c r="E282" s="14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1"/>
    </row>
    <row r="283" spans="2:29" ht="15">
      <c r="B283" s="22"/>
      <c r="C283" s="22"/>
      <c r="D283" s="22"/>
      <c r="E283" s="14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1"/>
    </row>
    <row r="284" spans="2:29" ht="15">
      <c r="B284" s="22"/>
      <c r="C284" s="22"/>
      <c r="D284" s="22"/>
      <c r="E284" s="14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1"/>
    </row>
    <row r="285" spans="2:29" ht="15">
      <c r="B285" s="22"/>
      <c r="C285" s="22"/>
      <c r="D285" s="22"/>
      <c r="E285" s="14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1"/>
    </row>
    <row r="286" spans="2:29" ht="15">
      <c r="B286" s="22"/>
      <c r="C286" s="22"/>
      <c r="D286" s="22"/>
      <c r="E286" s="14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1"/>
    </row>
    <row r="287" spans="2:29" ht="15">
      <c r="B287" s="18"/>
      <c r="C287" s="18"/>
      <c r="D287" s="18"/>
      <c r="E287" s="19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1"/>
    </row>
    <row r="288" spans="2:29" ht="15">
      <c r="B288" s="18"/>
      <c r="C288" s="18"/>
      <c r="D288" s="18"/>
      <c r="E288" s="19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1"/>
    </row>
    <row r="289" spans="2:29" ht="15">
      <c r="B289" s="18"/>
      <c r="C289" s="18"/>
      <c r="D289" s="18"/>
      <c r="E289" s="19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1"/>
    </row>
    <row r="290" spans="2:29" ht="15">
      <c r="B290" s="11"/>
      <c r="C290" s="11"/>
      <c r="D290" s="11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15"/>
    </row>
    <row r="291" spans="2:29" ht="15">
      <c r="B291" s="11"/>
      <c r="C291" s="11"/>
      <c r="D291" s="11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11"/>
    </row>
  </sheetData>
  <sheetProtection password="EB86" sheet="1"/>
  <mergeCells count="2">
    <mergeCell ref="B1:AC1"/>
    <mergeCell ref="E2:AB2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scale="86" r:id="rId3"/>
  <headerFooter alignWithMargins="0">
    <oddFooter>&amp;C&amp;A&amp;RPage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2"/>
  <sheetViews>
    <sheetView tabSelected="1" zoomScalePageLayoutView="0" workbookViewId="0" topLeftCell="A1">
      <pane ySplit="4" topLeftCell="A26" activePane="bottomLeft" state="frozen"/>
      <selection pane="topLeft" activeCell="A1" sqref="A1"/>
      <selection pane="bottomLeft" activeCell="A57" sqref="A57:IV64"/>
    </sheetView>
  </sheetViews>
  <sheetFormatPr defaultColWidth="9.140625" defaultRowHeight="12.75"/>
  <cols>
    <col min="1" max="1" width="10.140625" style="0" bestFit="1" customWidth="1"/>
    <col min="2" max="2" width="13.57421875" style="0" bestFit="1" customWidth="1"/>
    <col min="3" max="3" width="13.57421875" style="0" customWidth="1"/>
    <col min="4" max="4" width="12.28125" style="0" bestFit="1" customWidth="1"/>
    <col min="5" max="5" width="10.57421875" style="0" bestFit="1" customWidth="1"/>
    <col min="6" max="6" width="12.421875" style="0" bestFit="1" customWidth="1"/>
    <col min="7" max="9" width="10.57421875" style="0" bestFit="1" customWidth="1"/>
    <col min="10" max="10" width="14.421875" style="0" bestFit="1" customWidth="1"/>
    <col min="11" max="11" width="15.421875" style="0" bestFit="1" customWidth="1"/>
    <col min="12" max="12" width="10.57421875" style="0" bestFit="1" customWidth="1"/>
    <col min="13" max="13" width="12.28125" style="0" customWidth="1"/>
    <col min="14" max="14" width="12.8515625" style="0" customWidth="1"/>
  </cols>
  <sheetData>
    <row r="1" spans="1:14" ht="26.25" thickBot="1">
      <c r="A1" s="289" t="s">
        <v>33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</row>
    <row r="2" spans="1:14" s="237" customFormat="1" ht="20.25" customHeight="1" thickBot="1">
      <c r="A2" s="233"/>
      <c r="B2" s="234" t="s">
        <v>13</v>
      </c>
      <c r="C2" s="286" t="s">
        <v>36</v>
      </c>
      <c r="D2" s="288"/>
      <c r="E2" s="286" t="s">
        <v>34</v>
      </c>
      <c r="F2" s="287"/>
      <c r="G2" s="287"/>
      <c r="H2" s="287"/>
      <c r="I2" s="287"/>
      <c r="J2" s="287"/>
      <c r="K2" s="287"/>
      <c r="L2" s="287"/>
      <c r="M2" s="235" t="s">
        <v>24</v>
      </c>
      <c r="N2" s="236">
        <f>SUM(E3:N3)</f>
        <v>0</v>
      </c>
    </row>
    <row r="3" spans="1:17" s="8" customFormat="1" ht="17.25" customHeight="1">
      <c r="A3" s="8" t="s">
        <v>5</v>
      </c>
      <c r="B3" s="55">
        <f>SUM(B5:B56)</f>
        <v>0</v>
      </c>
      <c r="C3" s="55" t="s">
        <v>5</v>
      </c>
      <c r="D3" s="55">
        <f>SUM(D5:D56)</f>
        <v>0</v>
      </c>
      <c r="E3" s="56">
        <f>SUM(E5:E56)</f>
        <v>0</v>
      </c>
      <c r="F3" s="57">
        <f>SUM(F5:F56)</f>
        <v>0</v>
      </c>
      <c r="G3" s="57">
        <f>SUM(G5:G56)</f>
        <v>0</v>
      </c>
      <c r="H3" s="57">
        <f>SUM(H5:H56)</f>
        <v>0</v>
      </c>
      <c r="I3" s="57">
        <f>SUM(I5:I56)</f>
        <v>0</v>
      </c>
      <c r="J3" s="57">
        <f>SUM(J5:J56)</f>
        <v>0</v>
      </c>
      <c r="K3" s="57">
        <f>SUM(K5:K56)</f>
        <v>0</v>
      </c>
      <c r="L3" s="57">
        <f>SUM(L5:L56)</f>
        <v>0</v>
      </c>
      <c r="M3" s="57">
        <f>SUM(M5:M56)</f>
        <v>0</v>
      </c>
      <c r="N3" s="58">
        <f>SUM(N5:N56)</f>
        <v>0</v>
      </c>
      <c r="O3" s="10"/>
      <c r="P3" s="10"/>
      <c r="Q3" s="10"/>
    </row>
    <row r="4" spans="1:17" s="8" customFormat="1" ht="14.25" customHeight="1">
      <c r="A4" s="54" t="s">
        <v>26</v>
      </c>
      <c r="B4" s="59"/>
      <c r="C4" s="238"/>
      <c r="D4" s="59" t="s">
        <v>11</v>
      </c>
      <c r="E4" s="60" t="s">
        <v>17</v>
      </c>
      <c r="F4" s="61" t="s">
        <v>18</v>
      </c>
      <c r="G4" s="61" t="s">
        <v>19</v>
      </c>
      <c r="H4" s="61" t="s">
        <v>35</v>
      </c>
      <c r="I4" s="61" t="s">
        <v>15</v>
      </c>
      <c r="J4" s="61" t="s">
        <v>14</v>
      </c>
      <c r="K4" s="61" t="s">
        <v>20</v>
      </c>
      <c r="L4" s="61" t="s">
        <v>129</v>
      </c>
      <c r="M4" s="61" t="s">
        <v>23</v>
      </c>
      <c r="N4" s="62" t="s">
        <v>37</v>
      </c>
      <c r="O4" s="10"/>
      <c r="P4" s="10"/>
      <c r="Q4" s="10"/>
    </row>
    <row r="5" spans="1:17" ht="12.75">
      <c r="A5" s="189">
        <v>42918</v>
      </c>
      <c r="B5" s="190"/>
      <c r="C5" s="239">
        <f aca="true" t="shared" si="0" ref="C5:C10">SUM(D5:N5)</f>
        <v>0</v>
      </c>
      <c r="D5" s="190"/>
      <c r="E5" s="191"/>
      <c r="F5" s="192"/>
      <c r="G5" s="192"/>
      <c r="H5" s="192"/>
      <c r="I5" s="192"/>
      <c r="J5" s="192"/>
      <c r="K5" s="192"/>
      <c r="L5" s="192"/>
      <c r="M5" s="192"/>
      <c r="N5" s="193"/>
      <c r="O5" s="10"/>
      <c r="P5" s="10"/>
      <c r="Q5" s="10"/>
    </row>
    <row r="6" spans="1:17" ht="12.75">
      <c r="A6" s="189">
        <f>A5+7</f>
        <v>42925</v>
      </c>
      <c r="B6" s="190"/>
      <c r="C6" s="239">
        <f t="shared" si="0"/>
        <v>0</v>
      </c>
      <c r="D6" s="190"/>
      <c r="E6" s="191"/>
      <c r="F6" s="192"/>
      <c r="G6" s="192"/>
      <c r="H6" s="192"/>
      <c r="I6" s="192"/>
      <c r="J6" s="192"/>
      <c r="K6" s="192"/>
      <c r="L6" s="192"/>
      <c r="M6" s="192"/>
      <c r="N6" s="193"/>
      <c r="O6" s="10"/>
      <c r="P6" s="10"/>
      <c r="Q6" s="10"/>
    </row>
    <row r="7" spans="1:17" ht="12.75">
      <c r="A7" s="189">
        <f aca="true" t="shared" si="1" ref="A7:A56">A6+7</f>
        <v>42932</v>
      </c>
      <c r="B7" s="190"/>
      <c r="C7" s="239">
        <f t="shared" si="0"/>
        <v>0</v>
      </c>
      <c r="D7" s="190"/>
      <c r="E7" s="191"/>
      <c r="F7" s="192"/>
      <c r="G7" s="192"/>
      <c r="H7" s="192"/>
      <c r="I7" s="192"/>
      <c r="J7" s="192"/>
      <c r="K7" s="192"/>
      <c r="L7" s="192"/>
      <c r="M7" s="192"/>
      <c r="N7" s="193"/>
      <c r="O7" s="10"/>
      <c r="P7" s="10"/>
      <c r="Q7" s="10"/>
    </row>
    <row r="8" spans="1:17" ht="12.75">
      <c r="A8" s="189">
        <f t="shared" si="1"/>
        <v>42939</v>
      </c>
      <c r="B8" s="190"/>
      <c r="C8" s="239">
        <f t="shared" si="0"/>
        <v>0</v>
      </c>
      <c r="D8" s="190"/>
      <c r="E8" s="191"/>
      <c r="F8" s="192"/>
      <c r="G8" s="192"/>
      <c r="H8" s="192"/>
      <c r="I8" s="192"/>
      <c r="J8" s="192"/>
      <c r="K8" s="192"/>
      <c r="L8" s="192"/>
      <c r="M8" s="192"/>
      <c r="N8" s="193"/>
      <c r="O8" s="10"/>
      <c r="P8" s="10"/>
      <c r="Q8" s="10"/>
    </row>
    <row r="9" spans="1:17" ht="12.75">
      <c r="A9" s="189">
        <f t="shared" si="1"/>
        <v>42946</v>
      </c>
      <c r="B9" s="190"/>
      <c r="C9" s="239">
        <f t="shared" si="0"/>
        <v>0</v>
      </c>
      <c r="D9" s="190"/>
      <c r="E9" s="191"/>
      <c r="F9" s="192"/>
      <c r="G9" s="192"/>
      <c r="H9" s="192"/>
      <c r="I9" s="192"/>
      <c r="J9" s="192"/>
      <c r="K9" s="192"/>
      <c r="L9" s="192"/>
      <c r="M9" s="192"/>
      <c r="N9" s="193"/>
      <c r="O9" s="10"/>
      <c r="P9" s="10"/>
      <c r="Q9" s="10"/>
    </row>
    <row r="10" spans="1:17" s="64" customFormat="1" ht="12.75">
      <c r="A10" s="189">
        <f t="shared" si="1"/>
        <v>42953</v>
      </c>
      <c r="B10" s="194"/>
      <c r="C10" s="239">
        <f t="shared" si="0"/>
        <v>0</v>
      </c>
      <c r="D10" s="194"/>
      <c r="E10" s="195"/>
      <c r="F10" s="196"/>
      <c r="G10" s="196"/>
      <c r="H10" s="196"/>
      <c r="I10" s="196"/>
      <c r="J10" s="196"/>
      <c r="K10" s="196"/>
      <c r="L10" s="196"/>
      <c r="M10" s="196"/>
      <c r="N10" s="197"/>
      <c r="O10" s="63"/>
      <c r="P10" s="63"/>
      <c r="Q10" s="63"/>
    </row>
    <row r="11" spans="1:17" ht="12.75">
      <c r="A11" s="189">
        <f t="shared" si="1"/>
        <v>42960</v>
      </c>
      <c r="B11" s="194"/>
      <c r="C11" s="239">
        <f aca="true" t="shared" si="2" ref="C11:C56">SUM(D11:N11)</f>
        <v>0</v>
      </c>
      <c r="D11" s="194"/>
      <c r="E11" s="195"/>
      <c r="F11" s="196"/>
      <c r="G11" s="196"/>
      <c r="H11" s="196"/>
      <c r="I11" s="196"/>
      <c r="J11" s="196"/>
      <c r="K11" s="196"/>
      <c r="L11" s="196"/>
      <c r="M11" s="196"/>
      <c r="N11" s="197"/>
      <c r="O11" s="10"/>
      <c r="P11" s="10"/>
      <c r="Q11" s="10"/>
    </row>
    <row r="12" spans="1:17" ht="12.75">
      <c r="A12" s="189">
        <f t="shared" si="1"/>
        <v>42967</v>
      </c>
      <c r="B12" s="194"/>
      <c r="C12" s="239">
        <f t="shared" si="2"/>
        <v>0</v>
      </c>
      <c r="D12" s="194"/>
      <c r="E12" s="195"/>
      <c r="F12" s="196"/>
      <c r="G12" s="196"/>
      <c r="H12" s="196"/>
      <c r="I12" s="196"/>
      <c r="J12" s="196"/>
      <c r="K12" s="196"/>
      <c r="L12" s="196"/>
      <c r="M12" s="196"/>
      <c r="N12" s="197"/>
      <c r="O12" s="10"/>
      <c r="P12" s="10"/>
      <c r="Q12" s="10"/>
    </row>
    <row r="13" spans="1:17" ht="12.75">
      <c r="A13" s="189">
        <f t="shared" si="1"/>
        <v>42974</v>
      </c>
      <c r="B13" s="194"/>
      <c r="C13" s="239">
        <f t="shared" si="2"/>
        <v>0</v>
      </c>
      <c r="D13" s="194"/>
      <c r="E13" s="195"/>
      <c r="F13" s="196"/>
      <c r="G13" s="196"/>
      <c r="H13" s="196"/>
      <c r="I13" s="196"/>
      <c r="J13" s="196"/>
      <c r="K13" s="196"/>
      <c r="L13" s="196"/>
      <c r="M13" s="196"/>
      <c r="N13" s="197"/>
      <c r="O13" s="10"/>
      <c r="P13" s="10"/>
      <c r="Q13" s="10"/>
    </row>
    <row r="14" spans="1:17" ht="12.75">
      <c r="A14" s="189">
        <f t="shared" si="1"/>
        <v>42981</v>
      </c>
      <c r="B14" s="194"/>
      <c r="C14" s="239">
        <f t="shared" si="2"/>
        <v>0</v>
      </c>
      <c r="D14" s="194"/>
      <c r="E14" s="195"/>
      <c r="F14" s="196"/>
      <c r="G14" s="196"/>
      <c r="H14" s="196"/>
      <c r="I14" s="196"/>
      <c r="J14" s="196"/>
      <c r="K14" s="196"/>
      <c r="L14" s="196"/>
      <c r="M14" s="196"/>
      <c r="N14" s="197"/>
      <c r="O14" s="10"/>
      <c r="P14" s="10"/>
      <c r="Q14" s="10"/>
    </row>
    <row r="15" spans="1:17" ht="12.75">
      <c r="A15" s="189">
        <f t="shared" si="1"/>
        <v>42988</v>
      </c>
      <c r="B15" s="190"/>
      <c r="C15" s="239">
        <f t="shared" si="2"/>
        <v>0</v>
      </c>
      <c r="D15" s="190"/>
      <c r="E15" s="191"/>
      <c r="F15" s="192"/>
      <c r="G15" s="192"/>
      <c r="H15" s="192"/>
      <c r="I15" s="192"/>
      <c r="J15" s="192"/>
      <c r="K15" s="192"/>
      <c r="L15" s="192"/>
      <c r="M15" s="192"/>
      <c r="N15" s="193"/>
      <c r="O15" s="10"/>
      <c r="P15" s="10"/>
      <c r="Q15" s="10"/>
    </row>
    <row r="16" spans="1:17" ht="12.75">
      <c r="A16" s="189">
        <f t="shared" si="1"/>
        <v>42995</v>
      </c>
      <c r="B16" s="190"/>
      <c r="C16" s="239">
        <f t="shared" si="2"/>
        <v>0</v>
      </c>
      <c r="D16" s="190"/>
      <c r="E16" s="191"/>
      <c r="F16" s="192"/>
      <c r="G16" s="192"/>
      <c r="H16" s="192"/>
      <c r="I16" s="192"/>
      <c r="J16" s="192"/>
      <c r="K16" s="192"/>
      <c r="L16" s="192"/>
      <c r="M16" s="192"/>
      <c r="N16" s="193"/>
      <c r="O16" s="10"/>
      <c r="P16" s="10"/>
      <c r="Q16" s="10"/>
    </row>
    <row r="17" spans="1:17" ht="12.75">
      <c r="A17" s="189">
        <f t="shared" si="1"/>
        <v>43002</v>
      </c>
      <c r="B17" s="190"/>
      <c r="C17" s="239">
        <f t="shared" si="2"/>
        <v>0</v>
      </c>
      <c r="D17" s="190"/>
      <c r="E17" s="191"/>
      <c r="F17" s="192"/>
      <c r="G17" s="192"/>
      <c r="H17" s="192"/>
      <c r="I17" s="192"/>
      <c r="J17" s="192"/>
      <c r="K17" s="192"/>
      <c r="L17" s="192"/>
      <c r="M17" s="192"/>
      <c r="N17" s="193"/>
      <c r="O17" s="10"/>
      <c r="P17" s="10"/>
      <c r="Q17" s="10"/>
    </row>
    <row r="18" spans="1:17" ht="12.75">
      <c r="A18" s="189">
        <f t="shared" si="1"/>
        <v>43009</v>
      </c>
      <c r="B18" s="190"/>
      <c r="C18" s="239">
        <f t="shared" si="2"/>
        <v>0</v>
      </c>
      <c r="D18" s="190"/>
      <c r="E18" s="191"/>
      <c r="F18" s="192"/>
      <c r="G18" s="192"/>
      <c r="H18" s="192"/>
      <c r="I18" s="192"/>
      <c r="J18" s="192"/>
      <c r="K18" s="192"/>
      <c r="L18" s="192"/>
      <c r="M18" s="192"/>
      <c r="N18" s="193"/>
      <c r="O18" s="10"/>
      <c r="P18" s="10"/>
      <c r="Q18" s="10"/>
    </row>
    <row r="19" spans="1:17" ht="12.75">
      <c r="A19" s="189">
        <f t="shared" si="1"/>
        <v>43016</v>
      </c>
      <c r="B19" s="190"/>
      <c r="C19" s="239">
        <f t="shared" si="2"/>
        <v>0</v>
      </c>
      <c r="D19" s="190"/>
      <c r="E19" s="191"/>
      <c r="F19" s="192"/>
      <c r="G19" s="192"/>
      <c r="H19" s="192"/>
      <c r="I19" s="192"/>
      <c r="J19" s="192"/>
      <c r="K19" s="192"/>
      <c r="L19" s="192"/>
      <c r="M19" s="192"/>
      <c r="N19" s="193"/>
      <c r="O19" s="10"/>
      <c r="P19" s="10"/>
      <c r="Q19" s="10"/>
    </row>
    <row r="20" spans="1:17" s="64" customFormat="1" ht="12.75">
      <c r="A20" s="189">
        <f t="shared" si="1"/>
        <v>43023</v>
      </c>
      <c r="B20" s="194"/>
      <c r="C20" s="239">
        <f t="shared" si="2"/>
        <v>0</v>
      </c>
      <c r="D20" s="194"/>
      <c r="E20" s="195"/>
      <c r="F20" s="196"/>
      <c r="G20" s="196"/>
      <c r="H20" s="196"/>
      <c r="I20" s="196"/>
      <c r="J20" s="196"/>
      <c r="K20" s="196"/>
      <c r="L20" s="196"/>
      <c r="M20" s="196"/>
      <c r="N20" s="197"/>
      <c r="O20" s="63"/>
      <c r="P20" s="63"/>
      <c r="Q20" s="63"/>
    </row>
    <row r="21" spans="1:17" ht="12.75">
      <c r="A21" s="189">
        <f t="shared" si="1"/>
        <v>43030</v>
      </c>
      <c r="B21" s="194"/>
      <c r="C21" s="239">
        <f t="shared" si="2"/>
        <v>0</v>
      </c>
      <c r="D21" s="194"/>
      <c r="E21" s="195"/>
      <c r="F21" s="196"/>
      <c r="G21" s="196"/>
      <c r="H21" s="196"/>
      <c r="I21" s="196"/>
      <c r="J21" s="196"/>
      <c r="K21" s="196"/>
      <c r="L21" s="196"/>
      <c r="M21" s="196"/>
      <c r="N21" s="197"/>
      <c r="O21" s="10"/>
      <c r="P21" s="10"/>
      <c r="Q21" s="10"/>
    </row>
    <row r="22" spans="1:17" ht="12.75">
      <c r="A22" s="189">
        <f t="shared" si="1"/>
        <v>43037</v>
      </c>
      <c r="B22" s="194"/>
      <c r="C22" s="239">
        <f t="shared" si="2"/>
        <v>0</v>
      </c>
      <c r="D22" s="194"/>
      <c r="E22" s="195"/>
      <c r="F22" s="196"/>
      <c r="G22" s="196"/>
      <c r="H22" s="196"/>
      <c r="I22" s="196"/>
      <c r="J22" s="196"/>
      <c r="K22" s="196"/>
      <c r="L22" s="196"/>
      <c r="M22" s="196"/>
      <c r="N22" s="197"/>
      <c r="O22" s="10"/>
      <c r="P22" s="10"/>
      <c r="Q22" s="10"/>
    </row>
    <row r="23" spans="1:17" ht="12.75">
      <c r="A23" s="189">
        <f t="shared" si="1"/>
        <v>43044</v>
      </c>
      <c r="B23" s="194"/>
      <c r="C23" s="239">
        <f t="shared" si="2"/>
        <v>0</v>
      </c>
      <c r="D23" s="194"/>
      <c r="E23" s="195"/>
      <c r="F23" s="196"/>
      <c r="G23" s="196"/>
      <c r="H23" s="196"/>
      <c r="I23" s="196"/>
      <c r="J23" s="196"/>
      <c r="K23" s="196"/>
      <c r="L23" s="196"/>
      <c r="M23" s="196"/>
      <c r="N23" s="197"/>
      <c r="O23" s="10"/>
      <c r="P23" s="10"/>
      <c r="Q23" s="10"/>
    </row>
    <row r="24" spans="1:17" ht="12.75">
      <c r="A24" s="189">
        <f t="shared" si="1"/>
        <v>43051</v>
      </c>
      <c r="B24" s="194"/>
      <c r="C24" s="239">
        <f t="shared" si="2"/>
        <v>0</v>
      </c>
      <c r="D24" s="194"/>
      <c r="E24" s="195"/>
      <c r="F24" s="196"/>
      <c r="G24" s="196"/>
      <c r="H24" s="196"/>
      <c r="I24" s="196"/>
      <c r="J24" s="196"/>
      <c r="K24" s="196"/>
      <c r="L24" s="196"/>
      <c r="M24" s="196"/>
      <c r="N24" s="197"/>
      <c r="O24" s="10"/>
      <c r="P24" s="10"/>
      <c r="Q24" s="10"/>
    </row>
    <row r="25" spans="1:17" ht="12.75">
      <c r="A25" s="189">
        <f t="shared" si="1"/>
        <v>43058</v>
      </c>
      <c r="B25" s="190"/>
      <c r="C25" s="239">
        <f t="shared" si="2"/>
        <v>0</v>
      </c>
      <c r="D25" s="190"/>
      <c r="E25" s="191"/>
      <c r="F25" s="192"/>
      <c r="G25" s="192"/>
      <c r="H25" s="192"/>
      <c r="I25" s="192"/>
      <c r="J25" s="192"/>
      <c r="K25" s="192"/>
      <c r="L25" s="192"/>
      <c r="M25" s="192"/>
      <c r="N25" s="193"/>
      <c r="O25" s="10"/>
      <c r="P25" s="10"/>
      <c r="Q25" s="10"/>
    </row>
    <row r="26" spans="1:17" ht="12.75">
      <c r="A26" s="189">
        <f t="shared" si="1"/>
        <v>43065</v>
      </c>
      <c r="B26" s="190"/>
      <c r="C26" s="239">
        <f t="shared" si="2"/>
        <v>0</v>
      </c>
      <c r="D26" s="190"/>
      <c r="E26" s="191"/>
      <c r="F26" s="192"/>
      <c r="G26" s="192"/>
      <c r="H26" s="192"/>
      <c r="I26" s="192"/>
      <c r="J26" s="192"/>
      <c r="K26" s="192"/>
      <c r="L26" s="192"/>
      <c r="M26" s="192"/>
      <c r="N26" s="193"/>
      <c r="O26" s="10"/>
      <c r="P26" s="10"/>
      <c r="Q26" s="10"/>
    </row>
    <row r="27" spans="1:17" ht="12.75">
      <c r="A27" s="189">
        <f t="shared" si="1"/>
        <v>43072</v>
      </c>
      <c r="B27" s="190"/>
      <c r="C27" s="239">
        <f t="shared" si="2"/>
        <v>0</v>
      </c>
      <c r="D27" s="190"/>
      <c r="E27" s="191"/>
      <c r="F27" s="192"/>
      <c r="G27" s="192"/>
      <c r="H27" s="192"/>
      <c r="I27" s="192"/>
      <c r="J27" s="192"/>
      <c r="K27" s="192"/>
      <c r="L27" s="192"/>
      <c r="M27" s="192"/>
      <c r="N27" s="193"/>
      <c r="O27" s="10"/>
      <c r="P27" s="10"/>
      <c r="Q27" s="10"/>
    </row>
    <row r="28" spans="1:17" ht="12.75">
      <c r="A28" s="189">
        <f t="shared" si="1"/>
        <v>43079</v>
      </c>
      <c r="B28" s="190"/>
      <c r="C28" s="239">
        <f t="shared" si="2"/>
        <v>0</v>
      </c>
      <c r="D28" s="190"/>
      <c r="E28" s="191"/>
      <c r="F28" s="192"/>
      <c r="G28" s="192"/>
      <c r="H28" s="192"/>
      <c r="I28" s="192"/>
      <c r="J28" s="192"/>
      <c r="K28" s="192"/>
      <c r="L28" s="192"/>
      <c r="M28" s="192"/>
      <c r="N28" s="193"/>
      <c r="O28" s="10"/>
      <c r="P28" s="10"/>
      <c r="Q28" s="10"/>
    </row>
    <row r="29" spans="1:17" s="64" customFormat="1" ht="12.75">
      <c r="A29" s="189">
        <f t="shared" si="1"/>
        <v>43086</v>
      </c>
      <c r="B29" s="190"/>
      <c r="C29" s="239">
        <f t="shared" si="2"/>
        <v>0</v>
      </c>
      <c r="D29" s="190"/>
      <c r="E29" s="191"/>
      <c r="F29" s="192"/>
      <c r="G29" s="192"/>
      <c r="H29" s="192"/>
      <c r="I29" s="192"/>
      <c r="J29" s="192"/>
      <c r="K29" s="192"/>
      <c r="L29" s="192"/>
      <c r="M29" s="192"/>
      <c r="N29" s="193"/>
      <c r="O29" s="63"/>
      <c r="P29" s="63"/>
      <c r="Q29" s="63"/>
    </row>
    <row r="30" spans="1:17" ht="12.75">
      <c r="A30" s="189">
        <f t="shared" si="1"/>
        <v>43093</v>
      </c>
      <c r="B30" s="194"/>
      <c r="C30" s="239">
        <f t="shared" si="2"/>
        <v>0</v>
      </c>
      <c r="D30" s="194"/>
      <c r="E30" s="195"/>
      <c r="F30" s="196"/>
      <c r="G30" s="196"/>
      <c r="H30" s="196"/>
      <c r="I30" s="196"/>
      <c r="J30" s="196"/>
      <c r="K30" s="196"/>
      <c r="L30" s="196"/>
      <c r="M30" s="196"/>
      <c r="N30" s="197"/>
      <c r="O30" s="10"/>
      <c r="P30" s="10"/>
      <c r="Q30" s="10"/>
    </row>
    <row r="31" spans="1:17" ht="12.75">
      <c r="A31" s="189">
        <f t="shared" si="1"/>
        <v>43100</v>
      </c>
      <c r="B31" s="194"/>
      <c r="C31" s="239">
        <f t="shared" si="2"/>
        <v>0</v>
      </c>
      <c r="D31" s="194"/>
      <c r="E31" s="195"/>
      <c r="F31" s="196"/>
      <c r="G31" s="196"/>
      <c r="H31" s="196"/>
      <c r="I31" s="196"/>
      <c r="J31" s="196"/>
      <c r="K31" s="196"/>
      <c r="L31" s="196"/>
      <c r="M31" s="196"/>
      <c r="N31" s="197"/>
      <c r="O31" s="10"/>
      <c r="P31" s="10"/>
      <c r="Q31" s="10"/>
    </row>
    <row r="32" spans="1:17" ht="12.75">
      <c r="A32" s="189">
        <f t="shared" si="1"/>
        <v>43107</v>
      </c>
      <c r="B32" s="194"/>
      <c r="C32" s="239">
        <f t="shared" si="2"/>
        <v>0</v>
      </c>
      <c r="D32" s="194"/>
      <c r="E32" s="195"/>
      <c r="F32" s="196"/>
      <c r="G32" s="196"/>
      <c r="H32" s="196"/>
      <c r="I32" s="196"/>
      <c r="J32" s="196"/>
      <c r="K32" s="196"/>
      <c r="L32" s="196"/>
      <c r="M32" s="196"/>
      <c r="N32" s="197"/>
      <c r="O32" s="10"/>
      <c r="P32" s="10"/>
      <c r="Q32" s="10"/>
    </row>
    <row r="33" spans="1:17" ht="12.75">
      <c r="A33" s="189">
        <f t="shared" si="1"/>
        <v>43114</v>
      </c>
      <c r="B33" s="194"/>
      <c r="C33" s="239">
        <f t="shared" si="2"/>
        <v>0</v>
      </c>
      <c r="D33" s="194"/>
      <c r="E33" s="195"/>
      <c r="F33" s="196"/>
      <c r="G33" s="196"/>
      <c r="H33" s="196"/>
      <c r="I33" s="196"/>
      <c r="J33" s="196"/>
      <c r="K33" s="196"/>
      <c r="L33" s="196"/>
      <c r="M33" s="196"/>
      <c r="N33" s="197"/>
      <c r="O33" s="10"/>
      <c r="P33" s="10"/>
      <c r="Q33" s="10"/>
    </row>
    <row r="34" spans="1:17" ht="12.75">
      <c r="A34" s="189">
        <f t="shared" si="1"/>
        <v>43121</v>
      </c>
      <c r="B34" s="194"/>
      <c r="C34" s="239">
        <f t="shared" si="2"/>
        <v>0</v>
      </c>
      <c r="D34" s="194"/>
      <c r="E34" s="195"/>
      <c r="F34" s="196"/>
      <c r="G34" s="196"/>
      <c r="H34" s="196"/>
      <c r="I34" s="196"/>
      <c r="J34" s="196"/>
      <c r="K34" s="196"/>
      <c r="L34" s="196"/>
      <c r="M34" s="196"/>
      <c r="N34" s="197"/>
      <c r="O34" s="10"/>
      <c r="P34" s="10"/>
      <c r="Q34" s="10"/>
    </row>
    <row r="35" spans="1:17" ht="12.75">
      <c r="A35" s="189">
        <f t="shared" si="1"/>
        <v>43128</v>
      </c>
      <c r="B35" s="190"/>
      <c r="C35" s="239">
        <f t="shared" si="2"/>
        <v>0</v>
      </c>
      <c r="D35" s="190"/>
      <c r="E35" s="191"/>
      <c r="F35" s="192"/>
      <c r="G35" s="192"/>
      <c r="H35" s="192"/>
      <c r="I35" s="192"/>
      <c r="J35" s="192"/>
      <c r="K35" s="192"/>
      <c r="L35" s="192"/>
      <c r="M35" s="192"/>
      <c r="N35" s="193"/>
      <c r="O35" s="10"/>
      <c r="P35" s="10"/>
      <c r="Q35" s="10"/>
    </row>
    <row r="36" spans="1:17" ht="12.75">
      <c r="A36" s="189">
        <f t="shared" si="1"/>
        <v>43135</v>
      </c>
      <c r="B36" s="190"/>
      <c r="C36" s="239">
        <f t="shared" si="2"/>
        <v>0</v>
      </c>
      <c r="D36" s="190"/>
      <c r="E36" s="191"/>
      <c r="F36" s="192"/>
      <c r="G36" s="192"/>
      <c r="H36" s="192"/>
      <c r="I36" s="192"/>
      <c r="J36" s="192"/>
      <c r="K36" s="192"/>
      <c r="L36" s="192"/>
      <c r="M36" s="192"/>
      <c r="N36" s="193"/>
      <c r="O36" s="10"/>
      <c r="P36" s="10"/>
      <c r="Q36" s="10"/>
    </row>
    <row r="37" spans="1:17" ht="12.75">
      <c r="A37" s="189">
        <f t="shared" si="1"/>
        <v>43142</v>
      </c>
      <c r="B37" s="190"/>
      <c r="C37" s="239">
        <f t="shared" si="2"/>
        <v>0</v>
      </c>
      <c r="D37" s="190"/>
      <c r="E37" s="191"/>
      <c r="F37" s="192"/>
      <c r="G37" s="192"/>
      <c r="H37" s="192"/>
      <c r="I37" s="192"/>
      <c r="J37" s="192"/>
      <c r="K37" s="192"/>
      <c r="L37" s="192"/>
      <c r="M37" s="192"/>
      <c r="N37" s="193"/>
      <c r="O37" s="10"/>
      <c r="P37" s="10"/>
      <c r="Q37" s="10"/>
    </row>
    <row r="38" spans="1:17" ht="12.75">
      <c r="A38" s="189">
        <f t="shared" si="1"/>
        <v>43149</v>
      </c>
      <c r="B38" s="190"/>
      <c r="C38" s="239">
        <f t="shared" si="2"/>
        <v>0</v>
      </c>
      <c r="D38" s="190"/>
      <c r="E38" s="191"/>
      <c r="F38" s="192"/>
      <c r="G38" s="192"/>
      <c r="H38" s="192"/>
      <c r="I38" s="192"/>
      <c r="J38" s="192"/>
      <c r="K38" s="192"/>
      <c r="L38" s="192"/>
      <c r="M38" s="192"/>
      <c r="N38" s="193"/>
      <c r="O38" s="10"/>
      <c r="P38" s="10"/>
      <c r="Q38" s="10"/>
    </row>
    <row r="39" spans="1:17" s="64" customFormat="1" ht="12.75">
      <c r="A39" s="189">
        <f t="shared" si="1"/>
        <v>43156</v>
      </c>
      <c r="B39" s="190"/>
      <c r="C39" s="239">
        <f t="shared" si="2"/>
        <v>0</v>
      </c>
      <c r="D39" s="190"/>
      <c r="E39" s="191"/>
      <c r="F39" s="192"/>
      <c r="G39" s="192"/>
      <c r="H39" s="192"/>
      <c r="I39" s="192"/>
      <c r="J39" s="192"/>
      <c r="K39" s="192"/>
      <c r="L39" s="192"/>
      <c r="M39" s="192"/>
      <c r="N39" s="193"/>
      <c r="O39" s="63"/>
      <c r="P39" s="63"/>
      <c r="Q39" s="63"/>
    </row>
    <row r="40" spans="1:17" ht="12.75">
      <c r="A40" s="189">
        <f t="shared" si="1"/>
        <v>43163</v>
      </c>
      <c r="B40" s="194"/>
      <c r="C40" s="239">
        <f t="shared" si="2"/>
        <v>0</v>
      </c>
      <c r="D40" s="194"/>
      <c r="E40" s="195"/>
      <c r="F40" s="196"/>
      <c r="G40" s="196"/>
      <c r="H40" s="196"/>
      <c r="I40" s="196"/>
      <c r="J40" s="196"/>
      <c r="K40" s="196"/>
      <c r="L40" s="196"/>
      <c r="M40" s="196"/>
      <c r="N40" s="197"/>
      <c r="O40" s="10"/>
      <c r="P40" s="10"/>
      <c r="Q40" s="10"/>
    </row>
    <row r="41" spans="1:17" ht="12.75">
      <c r="A41" s="189">
        <f t="shared" si="1"/>
        <v>43170</v>
      </c>
      <c r="B41" s="194"/>
      <c r="C41" s="239">
        <f t="shared" si="2"/>
        <v>0</v>
      </c>
      <c r="D41" s="194"/>
      <c r="E41" s="195"/>
      <c r="F41" s="196"/>
      <c r="G41" s="196"/>
      <c r="H41" s="196"/>
      <c r="I41" s="196"/>
      <c r="J41" s="196"/>
      <c r="K41" s="196"/>
      <c r="L41" s="196"/>
      <c r="M41" s="196"/>
      <c r="N41" s="197"/>
      <c r="O41" s="10"/>
      <c r="P41" s="10"/>
      <c r="Q41" s="10"/>
    </row>
    <row r="42" spans="1:17" ht="12.75">
      <c r="A42" s="189">
        <f t="shared" si="1"/>
        <v>43177</v>
      </c>
      <c r="B42" s="194"/>
      <c r="C42" s="239">
        <f t="shared" si="2"/>
        <v>0</v>
      </c>
      <c r="D42" s="194"/>
      <c r="E42" s="195"/>
      <c r="F42" s="196"/>
      <c r="G42" s="196"/>
      <c r="H42" s="196"/>
      <c r="I42" s="196"/>
      <c r="J42" s="196"/>
      <c r="K42" s="196"/>
      <c r="L42" s="196"/>
      <c r="M42" s="196"/>
      <c r="N42" s="197"/>
      <c r="O42" s="10"/>
      <c r="P42" s="10"/>
      <c r="Q42" s="10"/>
    </row>
    <row r="43" spans="1:17" ht="12.75">
      <c r="A43" s="189">
        <f t="shared" si="1"/>
        <v>43184</v>
      </c>
      <c r="B43" s="194"/>
      <c r="C43" s="239">
        <f t="shared" si="2"/>
        <v>0</v>
      </c>
      <c r="D43" s="194"/>
      <c r="E43" s="195"/>
      <c r="F43" s="196"/>
      <c r="G43" s="196"/>
      <c r="H43" s="196"/>
      <c r="I43" s="196"/>
      <c r="J43" s="196"/>
      <c r="K43" s="196"/>
      <c r="L43" s="196"/>
      <c r="M43" s="196"/>
      <c r="N43" s="197"/>
      <c r="O43" s="10"/>
      <c r="P43" s="10"/>
      <c r="Q43" s="10"/>
    </row>
    <row r="44" spans="1:17" s="64" customFormat="1" ht="12.75">
      <c r="A44" s="189">
        <f t="shared" si="1"/>
        <v>43191</v>
      </c>
      <c r="B44" s="194"/>
      <c r="C44" s="239">
        <f t="shared" si="2"/>
        <v>0</v>
      </c>
      <c r="D44" s="194"/>
      <c r="E44" s="195"/>
      <c r="F44" s="196"/>
      <c r="G44" s="196"/>
      <c r="H44" s="196"/>
      <c r="I44" s="196"/>
      <c r="J44" s="196"/>
      <c r="K44" s="196"/>
      <c r="L44" s="196"/>
      <c r="M44" s="196"/>
      <c r="N44" s="197"/>
      <c r="O44" s="63"/>
      <c r="P44" s="63"/>
      <c r="Q44" s="63"/>
    </row>
    <row r="45" spans="1:17" ht="12.75">
      <c r="A45" s="189">
        <f t="shared" si="1"/>
        <v>43198</v>
      </c>
      <c r="B45" s="190"/>
      <c r="C45" s="239">
        <f t="shared" si="2"/>
        <v>0</v>
      </c>
      <c r="D45" s="190"/>
      <c r="E45" s="191"/>
      <c r="F45" s="192"/>
      <c r="G45" s="192"/>
      <c r="H45" s="192"/>
      <c r="I45" s="192"/>
      <c r="J45" s="192"/>
      <c r="K45" s="192"/>
      <c r="L45" s="192"/>
      <c r="M45" s="192"/>
      <c r="N45" s="193"/>
      <c r="O45" s="10"/>
      <c r="P45" s="10"/>
      <c r="Q45" s="10"/>
    </row>
    <row r="46" spans="1:17" ht="12.75">
      <c r="A46" s="189">
        <f t="shared" si="1"/>
        <v>43205</v>
      </c>
      <c r="B46" s="190"/>
      <c r="C46" s="239">
        <f t="shared" si="2"/>
        <v>0</v>
      </c>
      <c r="D46" s="190"/>
      <c r="E46" s="191"/>
      <c r="F46" s="192"/>
      <c r="G46" s="192"/>
      <c r="H46" s="192"/>
      <c r="I46" s="192"/>
      <c r="J46" s="192"/>
      <c r="K46" s="192"/>
      <c r="L46" s="192"/>
      <c r="M46" s="192"/>
      <c r="N46" s="193"/>
      <c r="O46" s="10"/>
      <c r="P46" s="10"/>
      <c r="Q46" s="10"/>
    </row>
    <row r="47" spans="1:17" ht="12.75">
      <c r="A47" s="189">
        <f t="shared" si="1"/>
        <v>43212</v>
      </c>
      <c r="B47" s="190"/>
      <c r="C47" s="239">
        <f t="shared" si="2"/>
        <v>0</v>
      </c>
      <c r="D47" s="190"/>
      <c r="E47" s="191"/>
      <c r="F47" s="192"/>
      <c r="G47" s="192"/>
      <c r="H47" s="192"/>
      <c r="I47" s="192"/>
      <c r="J47" s="192"/>
      <c r="K47" s="192"/>
      <c r="L47" s="192"/>
      <c r="M47" s="192"/>
      <c r="N47" s="193"/>
      <c r="O47" s="10"/>
      <c r="P47" s="10"/>
      <c r="Q47" s="10"/>
    </row>
    <row r="48" spans="1:17" ht="12.75">
      <c r="A48" s="189">
        <f t="shared" si="1"/>
        <v>43219</v>
      </c>
      <c r="B48" s="190"/>
      <c r="C48" s="239">
        <f t="shared" si="2"/>
        <v>0</v>
      </c>
      <c r="D48" s="190"/>
      <c r="E48" s="191"/>
      <c r="F48" s="192"/>
      <c r="G48" s="192"/>
      <c r="H48" s="192"/>
      <c r="I48" s="192"/>
      <c r="J48" s="192"/>
      <c r="K48" s="192"/>
      <c r="L48" s="192"/>
      <c r="M48" s="192"/>
      <c r="N48" s="193"/>
      <c r="O48" s="10"/>
      <c r="P48" s="10"/>
      <c r="Q48" s="10"/>
    </row>
    <row r="49" spans="1:17" ht="12.75">
      <c r="A49" s="189">
        <f t="shared" si="1"/>
        <v>43226</v>
      </c>
      <c r="B49" s="190"/>
      <c r="C49" s="239">
        <f t="shared" si="2"/>
        <v>0</v>
      </c>
      <c r="D49" s="190"/>
      <c r="E49" s="191"/>
      <c r="F49" s="192"/>
      <c r="G49" s="192"/>
      <c r="H49" s="192"/>
      <c r="I49" s="192"/>
      <c r="J49" s="192"/>
      <c r="K49" s="192"/>
      <c r="L49" s="192"/>
      <c r="M49" s="192"/>
      <c r="N49" s="193"/>
      <c r="O49" s="10"/>
      <c r="P49" s="10"/>
      <c r="Q49" s="10"/>
    </row>
    <row r="50" spans="1:17" ht="12.75">
      <c r="A50" s="189">
        <f t="shared" si="1"/>
        <v>43233</v>
      </c>
      <c r="B50" s="194"/>
      <c r="C50" s="239">
        <f t="shared" si="2"/>
        <v>0</v>
      </c>
      <c r="D50" s="194"/>
      <c r="E50" s="195"/>
      <c r="F50" s="196"/>
      <c r="G50" s="196"/>
      <c r="H50" s="196"/>
      <c r="I50" s="196"/>
      <c r="J50" s="196"/>
      <c r="K50" s="196"/>
      <c r="L50" s="196"/>
      <c r="M50" s="196"/>
      <c r="N50" s="197"/>
      <c r="O50" s="10"/>
      <c r="P50" s="10"/>
      <c r="Q50" s="10"/>
    </row>
    <row r="51" spans="1:17" ht="12.75">
      <c r="A51" s="189">
        <f t="shared" si="1"/>
        <v>43240</v>
      </c>
      <c r="B51" s="194"/>
      <c r="C51" s="239">
        <f t="shared" si="2"/>
        <v>0</v>
      </c>
      <c r="D51" s="194"/>
      <c r="E51" s="195"/>
      <c r="F51" s="196"/>
      <c r="G51" s="196"/>
      <c r="H51" s="196"/>
      <c r="I51" s="196"/>
      <c r="J51" s="196"/>
      <c r="K51" s="196"/>
      <c r="L51" s="196"/>
      <c r="M51" s="196"/>
      <c r="N51" s="197"/>
      <c r="O51" s="10"/>
      <c r="P51" s="10"/>
      <c r="Q51" s="10"/>
    </row>
    <row r="52" spans="1:17" ht="12.75">
      <c r="A52" s="189">
        <f t="shared" si="1"/>
        <v>43247</v>
      </c>
      <c r="B52" s="194"/>
      <c r="C52" s="239">
        <f t="shared" si="2"/>
        <v>0</v>
      </c>
      <c r="D52" s="194"/>
      <c r="E52" s="195"/>
      <c r="F52" s="196"/>
      <c r="G52" s="196"/>
      <c r="H52" s="196"/>
      <c r="I52" s="196"/>
      <c r="J52" s="196"/>
      <c r="K52" s="196"/>
      <c r="L52" s="196"/>
      <c r="M52" s="196"/>
      <c r="N52" s="197"/>
      <c r="O52" s="10"/>
      <c r="P52" s="10"/>
      <c r="Q52" s="10"/>
    </row>
    <row r="53" spans="1:17" ht="12.75">
      <c r="A53" s="189">
        <f t="shared" si="1"/>
        <v>43254</v>
      </c>
      <c r="B53" s="194"/>
      <c r="C53" s="239">
        <f t="shared" si="2"/>
        <v>0</v>
      </c>
      <c r="D53" s="194"/>
      <c r="E53" s="195"/>
      <c r="F53" s="196"/>
      <c r="G53" s="196"/>
      <c r="H53" s="196"/>
      <c r="I53" s="196"/>
      <c r="J53" s="196"/>
      <c r="K53" s="196"/>
      <c r="L53" s="196"/>
      <c r="M53" s="196"/>
      <c r="N53" s="197"/>
      <c r="O53" s="10"/>
      <c r="P53" s="10"/>
      <c r="Q53" s="10"/>
    </row>
    <row r="54" spans="1:17" ht="12.75">
      <c r="A54" s="189">
        <f t="shared" si="1"/>
        <v>43261</v>
      </c>
      <c r="B54" s="194"/>
      <c r="C54" s="239">
        <f t="shared" si="2"/>
        <v>0</v>
      </c>
      <c r="D54" s="194"/>
      <c r="E54" s="195"/>
      <c r="F54" s="196"/>
      <c r="G54" s="196"/>
      <c r="H54" s="196"/>
      <c r="I54" s="196"/>
      <c r="J54" s="196"/>
      <c r="K54" s="196"/>
      <c r="L54" s="196"/>
      <c r="M54" s="196"/>
      <c r="N54" s="197"/>
      <c r="O54" s="10"/>
      <c r="P54" s="10"/>
      <c r="Q54" s="10"/>
    </row>
    <row r="55" spans="1:17" ht="12.75">
      <c r="A55" s="189">
        <f t="shared" si="1"/>
        <v>43268</v>
      </c>
      <c r="B55" s="190"/>
      <c r="C55" s="239">
        <f t="shared" si="2"/>
        <v>0</v>
      </c>
      <c r="D55" s="190"/>
      <c r="E55" s="191"/>
      <c r="F55" s="192"/>
      <c r="G55" s="192"/>
      <c r="H55" s="192"/>
      <c r="I55" s="192"/>
      <c r="J55" s="192"/>
      <c r="K55" s="192"/>
      <c r="L55" s="192"/>
      <c r="M55" s="192"/>
      <c r="N55" s="193"/>
      <c r="O55" s="10"/>
      <c r="P55" s="10"/>
      <c r="Q55" s="10"/>
    </row>
    <row r="56" spans="1:17" ht="12.75">
      <c r="A56" s="189">
        <f t="shared" si="1"/>
        <v>43275</v>
      </c>
      <c r="B56" s="190"/>
      <c r="C56" s="239">
        <f t="shared" si="2"/>
        <v>0</v>
      </c>
      <c r="D56" s="190"/>
      <c r="E56" s="191"/>
      <c r="F56" s="192"/>
      <c r="G56" s="192"/>
      <c r="H56" s="192"/>
      <c r="I56" s="192"/>
      <c r="J56" s="192"/>
      <c r="K56" s="192"/>
      <c r="L56" s="192"/>
      <c r="M56" s="192"/>
      <c r="N56" s="193"/>
      <c r="O56" s="10"/>
      <c r="P56" s="10"/>
      <c r="Q56" s="10"/>
    </row>
    <row r="57" spans="1:17" s="50" customFormat="1" ht="12.75">
      <c r="A57" s="47"/>
      <c r="B57" s="48"/>
      <c r="C57" s="48"/>
      <c r="D57" s="48"/>
      <c r="E57" s="48"/>
      <c r="F57" s="48">
        <f>SUM(F8:F56)</f>
        <v>0</v>
      </c>
      <c r="G57" s="48"/>
      <c r="H57" s="48"/>
      <c r="I57" s="48"/>
      <c r="J57" s="48">
        <f>SUM(J41:J56)</f>
        <v>0</v>
      </c>
      <c r="K57" s="48"/>
      <c r="L57" s="48"/>
      <c r="M57" s="48"/>
      <c r="N57" s="49"/>
      <c r="O57" s="49"/>
      <c r="P57" s="49"/>
      <c r="Q57" s="49"/>
    </row>
    <row r="58" spans="1:17" ht="12.75">
      <c r="A58" s="39"/>
      <c r="B58" s="39"/>
      <c r="C58" s="39"/>
      <c r="D58" s="39"/>
      <c r="E58" s="39"/>
      <c r="F58" s="39"/>
      <c r="G58" s="39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7" ht="12.75">
      <c r="A59" s="40"/>
      <c r="B59" s="41"/>
      <c r="C59" s="41"/>
      <c r="D59" s="41"/>
      <c r="E59" s="41"/>
      <c r="F59" s="41"/>
      <c r="G59" s="41"/>
    </row>
    <row r="60" spans="1:7" ht="12.75">
      <c r="A60" s="40"/>
      <c r="B60" s="41"/>
      <c r="C60" s="41"/>
      <c r="D60" s="41"/>
      <c r="E60" s="41"/>
      <c r="F60" s="41"/>
      <c r="G60" s="41"/>
    </row>
    <row r="61" spans="1:7" ht="12.75">
      <c r="A61" s="39"/>
      <c r="B61" s="41"/>
      <c r="C61" s="41"/>
      <c r="D61" s="41"/>
      <c r="E61" s="41"/>
      <c r="F61" s="41"/>
      <c r="G61" s="41"/>
    </row>
    <row r="62" spans="1:7" ht="12.75">
      <c r="A62" s="41"/>
      <c r="B62" s="41"/>
      <c r="C62" s="41"/>
      <c r="D62" s="41"/>
      <c r="E62" s="41"/>
      <c r="F62" s="41"/>
      <c r="G62" s="41"/>
    </row>
  </sheetData>
  <sheetProtection/>
  <mergeCells count="3">
    <mergeCell ref="E2:L2"/>
    <mergeCell ref="C2:D2"/>
    <mergeCell ref="A1:N1"/>
  </mergeCells>
  <printOptions/>
  <pageMargins left="0.7" right="0.7" top="0.25" bottom="0.25" header="0.3" footer="0.3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K60"/>
  <sheetViews>
    <sheetView showZeros="0" defaultGridColor="0" zoomScale="90" zoomScaleNormal="90" zoomScalePageLayoutView="0" colorId="22" workbookViewId="0" topLeftCell="A1">
      <pane ySplit="5" topLeftCell="A6" activePane="bottomLeft" state="frozen"/>
      <selection pane="topLeft" activeCell="A1" sqref="A1"/>
      <selection pane="bottomLeft" activeCell="J5" sqref="J5"/>
    </sheetView>
  </sheetViews>
  <sheetFormatPr defaultColWidth="12.57421875" defaultRowHeight="12.75"/>
  <cols>
    <col min="1" max="1" width="25.00390625" style="6" customWidth="1"/>
    <col min="2" max="2" width="12.7109375" style="1" customWidth="1"/>
    <col min="3" max="3" width="5.421875" style="1" customWidth="1"/>
    <col min="4" max="4" width="13.7109375" style="1" customWidth="1"/>
    <col min="5" max="7" width="13.7109375" style="5" customWidth="1"/>
    <col min="8" max="10" width="13.7109375" style="1" customWidth="1"/>
    <col min="11" max="16384" width="12.57421875" style="1" customWidth="1"/>
  </cols>
  <sheetData>
    <row r="1" spans="1:11" ht="25.5" customHeight="1">
      <c r="A1" s="292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15.75" customHeight="1">
      <c r="A2" s="291" t="s">
        <v>1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1:9" s="9" customFormat="1" ht="12.75">
      <c r="A3" s="51"/>
      <c r="B3" s="51"/>
      <c r="C3" s="51"/>
      <c r="D3" s="51"/>
      <c r="E3" s="52"/>
      <c r="F3" s="53"/>
      <c r="G3" s="290"/>
      <c r="H3" s="290"/>
      <c r="I3" s="51"/>
    </row>
    <row r="4" spans="1:11" s="4" customFormat="1" ht="15.75">
      <c r="A4" s="122" t="s">
        <v>2</v>
      </c>
      <c r="B4" s="122" t="s">
        <v>3</v>
      </c>
      <c r="C4" s="122" t="s">
        <v>4</v>
      </c>
      <c r="D4" s="122" t="s">
        <v>5</v>
      </c>
      <c r="E4" s="123" t="s">
        <v>22</v>
      </c>
      <c r="F4" s="123" t="s">
        <v>99</v>
      </c>
      <c r="G4" s="123" t="s">
        <v>100</v>
      </c>
      <c r="H4" s="122" t="s">
        <v>101</v>
      </c>
      <c r="I4" s="122" t="s">
        <v>102</v>
      </c>
      <c r="J4" s="122" t="s">
        <v>12</v>
      </c>
      <c r="K4" s="4" t="s">
        <v>103</v>
      </c>
    </row>
    <row r="5" spans="1:10" s="9" customFormat="1" ht="15.75">
      <c r="A5" s="120" t="s">
        <v>144</v>
      </c>
      <c r="B5" s="120"/>
      <c r="C5" s="121"/>
      <c r="D5" s="208">
        <f>SUM(E5:J5)</f>
        <v>0</v>
      </c>
      <c r="E5" s="209">
        <f aca="true" t="shared" si="0" ref="E5:J5">SUM(E6:E60)</f>
        <v>0</v>
      </c>
      <c r="F5" s="209">
        <f t="shared" si="0"/>
        <v>0</v>
      </c>
      <c r="G5" s="209">
        <f t="shared" si="0"/>
        <v>0</v>
      </c>
      <c r="H5" s="209">
        <f t="shared" si="0"/>
        <v>0</v>
      </c>
      <c r="I5" s="209">
        <f t="shared" si="0"/>
        <v>0</v>
      </c>
      <c r="J5" s="209">
        <f t="shared" si="0"/>
        <v>0</v>
      </c>
    </row>
    <row r="6" spans="1:11" s="9" customFormat="1" ht="12.75">
      <c r="A6" s="198"/>
      <c r="B6" s="199"/>
      <c r="C6" s="198"/>
      <c r="D6" s="200"/>
      <c r="E6" s="201"/>
      <c r="F6" s="201"/>
      <c r="G6" s="201"/>
      <c r="H6" s="200"/>
      <c r="I6" s="200"/>
      <c r="J6" s="200"/>
      <c r="K6" s="202"/>
    </row>
    <row r="7" spans="1:11" s="9" customFormat="1" ht="12.75">
      <c r="A7" s="198"/>
      <c r="B7" s="199"/>
      <c r="C7" s="198"/>
      <c r="D7" s="200"/>
      <c r="E7" s="201"/>
      <c r="F7" s="201"/>
      <c r="G7" s="201"/>
      <c r="H7" s="200"/>
      <c r="I7" s="200"/>
      <c r="J7" s="200"/>
      <c r="K7" s="202"/>
    </row>
    <row r="8" spans="1:11" s="9" customFormat="1" ht="12.75">
      <c r="A8" s="203"/>
      <c r="B8" s="199"/>
      <c r="C8" s="198"/>
      <c r="D8" s="200"/>
      <c r="E8" s="201"/>
      <c r="F8" s="201"/>
      <c r="G8" s="201"/>
      <c r="H8" s="200"/>
      <c r="I8" s="200"/>
      <c r="J8" s="200"/>
      <c r="K8" s="202"/>
    </row>
    <row r="9" spans="1:11" ht="15">
      <c r="A9" s="203"/>
      <c r="B9" s="204"/>
      <c r="C9" s="205"/>
      <c r="D9" s="206"/>
      <c r="E9" s="207"/>
      <c r="F9" s="207"/>
      <c r="G9" s="207"/>
      <c r="H9" s="206"/>
      <c r="I9" s="206"/>
      <c r="J9" s="206"/>
      <c r="K9" s="145"/>
    </row>
    <row r="10" spans="1:11" ht="15">
      <c r="A10" s="203"/>
      <c r="B10" s="204"/>
      <c r="C10" s="205"/>
      <c r="D10" s="206"/>
      <c r="E10" s="207"/>
      <c r="F10" s="207"/>
      <c r="G10" s="207"/>
      <c r="H10" s="206"/>
      <c r="I10" s="206"/>
      <c r="J10" s="206"/>
      <c r="K10" s="145"/>
    </row>
    <row r="11" spans="1:11" ht="15">
      <c r="A11" s="203"/>
      <c r="B11" s="204"/>
      <c r="C11" s="205"/>
      <c r="D11" s="206"/>
      <c r="E11" s="207"/>
      <c r="F11" s="207"/>
      <c r="G11" s="207"/>
      <c r="H11" s="206"/>
      <c r="I11" s="206"/>
      <c r="J11" s="206"/>
      <c r="K11" s="145"/>
    </row>
    <row r="12" spans="1:11" ht="15">
      <c r="A12" s="203"/>
      <c r="B12" s="204"/>
      <c r="C12" s="205"/>
      <c r="D12" s="206"/>
      <c r="E12" s="207"/>
      <c r="F12" s="207"/>
      <c r="G12" s="207"/>
      <c r="H12" s="206"/>
      <c r="I12" s="206"/>
      <c r="J12" s="206"/>
      <c r="K12" s="145"/>
    </row>
    <row r="13" spans="1:11" ht="15">
      <c r="A13" s="203"/>
      <c r="B13" s="204"/>
      <c r="C13" s="205"/>
      <c r="D13" s="206"/>
      <c r="E13" s="207"/>
      <c r="F13" s="207"/>
      <c r="G13" s="207"/>
      <c r="H13" s="206"/>
      <c r="I13" s="206"/>
      <c r="J13" s="206"/>
      <c r="K13" s="145"/>
    </row>
    <row r="14" spans="1:11" ht="15">
      <c r="A14" s="203"/>
      <c r="B14" s="204"/>
      <c r="C14" s="205"/>
      <c r="D14" s="206"/>
      <c r="E14" s="207"/>
      <c r="F14" s="207"/>
      <c r="G14" s="207"/>
      <c r="H14" s="206"/>
      <c r="I14" s="206"/>
      <c r="J14" s="206"/>
      <c r="K14" s="145"/>
    </row>
    <row r="15" spans="1:11" ht="15">
      <c r="A15" s="203"/>
      <c r="B15" s="204"/>
      <c r="C15" s="205"/>
      <c r="D15" s="206"/>
      <c r="E15" s="207"/>
      <c r="F15" s="207"/>
      <c r="G15" s="207"/>
      <c r="H15" s="206"/>
      <c r="I15" s="206"/>
      <c r="J15" s="206"/>
      <c r="K15" s="145"/>
    </row>
    <row r="16" spans="1:11" ht="15">
      <c r="A16" s="203"/>
      <c r="B16" s="204"/>
      <c r="C16" s="205"/>
      <c r="D16" s="206"/>
      <c r="E16" s="207"/>
      <c r="F16" s="207"/>
      <c r="G16" s="207"/>
      <c r="H16" s="206"/>
      <c r="I16" s="206"/>
      <c r="J16" s="206"/>
      <c r="K16" s="145"/>
    </row>
    <row r="17" spans="1:11" ht="15">
      <c r="A17" s="203"/>
      <c r="B17" s="204"/>
      <c r="C17" s="205"/>
      <c r="D17" s="206"/>
      <c r="E17" s="207"/>
      <c r="F17" s="207"/>
      <c r="G17" s="207"/>
      <c r="H17" s="206"/>
      <c r="I17" s="206"/>
      <c r="J17" s="206"/>
      <c r="K17" s="145"/>
    </row>
    <row r="18" spans="1:11" ht="15">
      <c r="A18" s="203"/>
      <c r="B18" s="204"/>
      <c r="C18" s="205"/>
      <c r="D18" s="206"/>
      <c r="E18" s="207"/>
      <c r="F18" s="207"/>
      <c r="G18" s="207"/>
      <c r="H18" s="206"/>
      <c r="I18" s="206"/>
      <c r="J18" s="206"/>
      <c r="K18" s="145"/>
    </row>
    <row r="19" spans="1:11" ht="15">
      <c r="A19" s="203"/>
      <c r="B19" s="204"/>
      <c r="C19" s="205"/>
      <c r="D19" s="206"/>
      <c r="E19" s="207"/>
      <c r="F19" s="207"/>
      <c r="G19" s="207"/>
      <c r="H19" s="206"/>
      <c r="I19" s="206"/>
      <c r="J19" s="206"/>
      <c r="K19" s="145"/>
    </row>
    <row r="20" spans="1:11" ht="15">
      <c r="A20" s="203"/>
      <c r="B20" s="204"/>
      <c r="C20" s="205"/>
      <c r="D20" s="206"/>
      <c r="E20" s="207"/>
      <c r="F20" s="207"/>
      <c r="G20" s="207"/>
      <c r="H20" s="206"/>
      <c r="I20" s="206"/>
      <c r="J20" s="206"/>
      <c r="K20" s="145"/>
    </row>
    <row r="21" spans="1:11" ht="15">
      <c r="A21" s="203"/>
      <c r="B21" s="204"/>
      <c r="C21" s="205"/>
      <c r="D21" s="206"/>
      <c r="E21" s="207"/>
      <c r="F21" s="207"/>
      <c r="G21" s="207"/>
      <c r="H21" s="206"/>
      <c r="I21" s="206"/>
      <c r="J21" s="206"/>
      <c r="K21" s="145"/>
    </row>
    <row r="22" spans="1:11" ht="15">
      <c r="A22" s="203"/>
      <c r="B22" s="204"/>
      <c r="C22" s="205"/>
      <c r="D22" s="206"/>
      <c r="E22" s="207"/>
      <c r="F22" s="207"/>
      <c r="G22" s="207"/>
      <c r="H22" s="206"/>
      <c r="I22" s="206"/>
      <c r="J22" s="206"/>
      <c r="K22" s="145"/>
    </row>
    <row r="23" spans="1:11" ht="15">
      <c r="A23" s="203"/>
      <c r="B23" s="204"/>
      <c r="C23" s="205"/>
      <c r="D23" s="206"/>
      <c r="E23" s="207"/>
      <c r="F23" s="207"/>
      <c r="G23" s="207"/>
      <c r="H23" s="206"/>
      <c r="I23" s="206"/>
      <c r="J23" s="206"/>
      <c r="K23" s="145"/>
    </row>
    <row r="24" spans="1:11" ht="15">
      <c r="A24" s="203"/>
      <c r="B24" s="204"/>
      <c r="C24" s="205"/>
      <c r="D24" s="206"/>
      <c r="E24" s="207"/>
      <c r="F24" s="207"/>
      <c r="G24" s="207"/>
      <c r="H24" s="206"/>
      <c r="I24" s="206"/>
      <c r="J24" s="206"/>
      <c r="K24" s="145"/>
    </row>
    <row r="25" spans="1:11" ht="15">
      <c r="A25" s="203"/>
      <c r="B25" s="204"/>
      <c r="C25" s="205"/>
      <c r="D25" s="206"/>
      <c r="E25" s="207"/>
      <c r="F25" s="207"/>
      <c r="G25" s="207"/>
      <c r="H25" s="206"/>
      <c r="I25" s="206"/>
      <c r="J25" s="206"/>
      <c r="K25" s="145"/>
    </row>
    <row r="26" spans="1:11" ht="15">
      <c r="A26" s="203"/>
      <c r="B26" s="204"/>
      <c r="C26" s="205"/>
      <c r="D26" s="206"/>
      <c r="E26" s="207"/>
      <c r="F26" s="207"/>
      <c r="G26" s="207"/>
      <c r="H26" s="206"/>
      <c r="I26" s="206"/>
      <c r="J26" s="206"/>
      <c r="K26" s="145"/>
    </row>
    <row r="27" spans="1:11" ht="15">
      <c r="A27" s="203"/>
      <c r="B27" s="204"/>
      <c r="C27" s="205"/>
      <c r="D27" s="206"/>
      <c r="E27" s="207"/>
      <c r="F27" s="207"/>
      <c r="G27" s="207"/>
      <c r="H27" s="206"/>
      <c r="I27" s="206"/>
      <c r="J27" s="206"/>
      <c r="K27" s="145"/>
    </row>
    <row r="28" spans="1:11" ht="15">
      <c r="A28" s="203"/>
      <c r="B28" s="204"/>
      <c r="C28" s="205"/>
      <c r="D28" s="206"/>
      <c r="E28" s="207"/>
      <c r="F28" s="207"/>
      <c r="G28" s="207"/>
      <c r="H28" s="206"/>
      <c r="I28" s="206"/>
      <c r="J28" s="206"/>
      <c r="K28" s="145"/>
    </row>
    <row r="29" spans="1:11" ht="15">
      <c r="A29" s="203"/>
      <c r="B29" s="204"/>
      <c r="C29" s="205"/>
      <c r="D29" s="206"/>
      <c r="E29" s="207"/>
      <c r="F29" s="207"/>
      <c r="G29" s="207"/>
      <c r="H29" s="206"/>
      <c r="I29" s="206"/>
      <c r="J29" s="206"/>
      <c r="K29" s="145"/>
    </row>
    <row r="30" spans="1:11" ht="15">
      <c r="A30" s="203"/>
      <c r="B30" s="204"/>
      <c r="C30" s="205"/>
      <c r="D30" s="206"/>
      <c r="E30" s="207"/>
      <c r="F30" s="207"/>
      <c r="G30" s="207"/>
      <c r="H30" s="206"/>
      <c r="I30" s="206"/>
      <c r="J30" s="206"/>
      <c r="K30" s="145"/>
    </row>
    <row r="31" spans="1:11" ht="15">
      <c r="A31" s="203"/>
      <c r="B31" s="204"/>
      <c r="C31" s="205"/>
      <c r="D31" s="206"/>
      <c r="E31" s="207"/>
      <c r="F31" s="207"/>
      <c r="G31" s="207"/>
      <c r="H31" s="206"/>
      <c r="I31" s="206"/>
      <c r="J31" s="206"/>
      <c r="K31" s="145"/>
    </row>
    <row r="32" spans="1:11" ht="15">
      <c r="A32" s="203"/>
      <c r="B32" s="204"/>
      <c r="C32" s="205"/>
      <c r="D32" s="206"/>
      <c r="E32" s="207"/>
      <c r="F32" s="207"/>
      <c r="G32" s="207"/>
      <c r="H32" s="206"/>
      <c r="I32" s="206"/>
      <c r="J32" s="206"/>
      <c r="K32" s="145"/>
    </row>
    <row r="33" spans="1:11" ht="15">
      <c r="A33" s="203"/>
      <c r="B33" s="204"/>
      <c r="C33" s="205"/>
      <c r="D33" s="206"/>
      <c r="E33" s="207"/>
      <c r="F33" s="207"/>
      <c r="G33" s="207"/>
      <c r="H33" s="206"/>
      <c r="I33" s="206"/>
      <c r="J33" s="206"/>
      <c r="K33" s="145"/>
    </row>
    <row r="34" spans="1:11" ht="15">
      <c r="A34" s="203"/>
      <c r="B34" s="204"/>
      <c r="C34" s="205"/>
      <c r="D34" s="206"/>
      <c r="E34" s="207"/>
      <c r="F34" s="207"/>
      <c r="G34" s="207"/>
      <c r="H34" s="206"/>
      <c r="I34" s="206"/>
      <c r="J34" s="206"/>
      <c r="K34" s="145"/>
    </row>
    <row r="35" spans="1:11" ht="15">
      <c r="A35" s="203"/>
      <c r="B35" s="204"/>
      <c r="C35" s="205"/>
      <c r="D35" s="206"/>
      <c r="E35" s="207"/>
      <c r="F35" s="207"/>
      <c r="G35" s="207"/>
      <c r="H35" s="206"/>
      <c r="I35" s="206"/>
      <c r="J35" s="206"/>
      <c r="K35" s="145"/>
    </row>
    <row r="36" spans="1:11" ht="15">
      <c r="A36" s="203"/>
      <c r="B36" s="204"/>
      <c r="C36" s="205"/>
      <c r="D36" s="206"/>
      <c r="E36" s="207"/>
      <c r="F36" s="207"/>
      <c r="G36" s="207"/>
      <c r="H36" s="206"/>
      <c r="I36" s="206"/>
      <c r="J36" s="206"/>
      <c r="K36" s="145"/>
    </row>
    <row r="37" spans="1:11" ht="15">
      <c r="A37" s="203"/>
      <c r="B37" s="204"/>
      <c r="C37" s="205"/>
      <c r="D37" s="206"/>
      <c r="E37" s="207"/>
      <c r="F37" s="207"/>
      <c r="G37" s="207"/>
      <c r="H37" s="206"/>
      <c r="I37" s="206"/>
      <c r="J37" s="206"/>
      <c r="K37" s="145"/>
    </row>
    <row r="38" spans="1:11" ht="15">
      <c r="A38" s="203"/>
      <c r="B38" s="204"/>
      <c r="C38" s="205"/>
      <c r="D38" s="206"/>
      <c r="E38" s="207"/>
      <c r="F38" s="207"/>
      <c r="G38" s="207"/>
      <c r="H38" s="206"/>
      <c r="I38" s="206"/>
      <c r="J38" s="206"/>
      <c r="K38" s="145"/>
    </row>
    <row r="39" spans="1:11" ht="15">
      <c r="A39" s="203"/>
      <c r="B39" s="204"/>
      <c r="C39" s="205"/>
      <c r="D39" s="206"/>
      <c r="E39" s="207"/>
      <c r="F39" s="207"/>
      <c r="G39" s="207"/>
      <c r="H39" s="206"/>
      <c r="I39" s="206"/>
      <c r="J39" s="206"/>
      <c r="K39" s="145"/>
    </row>
    <row r="40" spans="1:11" ht="15">
      <c r="A40" s="203"/>
      <c r="B40" s="204"/>
      <c r="C40" s="205"/>
      <c r="D40" s="206"/>
      <c r="E40" s="207"/>
      <c r="F40" s="207"/>
      <c r="G40" s="207"/>
      <c r="H40" s="206"/>
      <c r="I40" s="206"/>
      <c r="J40" s="206"/>
      <c r="K40" s="145"/>
    </row>
    <row r="41" spans="1:11" ht="15">
      <c r="A41" s="203"/>
      <c r="B41" s="204"/>
      <c r="C41" s="205"/>
      <c r="D41" s="206"/>
      <c r="E41" s="207"/>
      <c r="F41" s="207"/>
      <c r="G41" s="207"/>
      <c r="H41" s="206"/>
      <c r="I41" s="206"/>
      <c r="J41" s="206"/>
      <c r="K41" s="145"/>
    </row>
    <row r="42" spans="1:11" ht="15">
      <c r="A42" s="203"/>
      <c r="B42" s="204"/>
      <c r="C42" s="205"/>
      <c r="D42" s="206"/>
      <c r="E42" s="207"/>
      <c r="F42" s="207"/>
      <c r="G42" s="207"/>
      <c r="H42" s="206"/>
      <c r="I42" s="206"/>
      <c r="J42" s="206"/>
      <c r="K42" s="145"/>
    </row>
    <row r="43" spans="1:11" ht="15">
      <c r="A43" s="203"/>
      <c r="B43" s="204"/>
      <c r="C43" s="205"/>
      <c r="D43" s="206"/>
      <c r="E43" s="207"/>
      <c r="F43" s="207"/>
      <c r="G43" s="207"/>
      <c r="H43" s="206"/>
      <c r="I43" s="206"/>
      <c r="J43" s="206"/>
      <c r="K43" s="145"/>
    </row>
    <row r="44" spans="1:11" ht="15">
      <c r="A44" s="203"/>
      <c r="B44" s="204"/>
      <c r="C44" s="205"/>
      <c r="D44" s="206"/>
      <c r="E44" s="207"/>
      <c r="F44" s="207"/>
      <c r="G44" s="207"/>
      <c r="H44" s="206"/>
      <c r="I44" s="206"/>
      <c r="J44" s="206"/>
      <c r="K44" s="145"/>
    </row>
    <row r="45" spans="1:11" ht="15">
      <c r="A45" s="203"/>
      <c r="B45" s="204"/>
      <c r="C45" s="205"/>
      <c r="D45" s="206"/>
      <c r="E45" s="207"/>
      <c r="F45" s="207"/>
      <c r="G45" s="207"/>
      <c r="H45" s="206"/>
      <c r="I45" s="206"/>
      <c r="J45" s="206"/>
      <c r="K45" s="145"/>
    </row>
    <row r="46" spans="1:11" ht="15">
      <c r="A46" s="203"/>
      <c r="B46" s="204"/>
      <c r="C46" s="205"/>
      <c r="D46" s="206"/>
      <c r="E46" s="207"/>
      <c r="F46" s="207"/>
      <c r="G46" s="207"/>
      <c r="H46" s="206"/>
      <c r="I46" s="206"/>
      <c r="J46" s="206"/>
      <c r="K46" s="145"/>
    </row>
    <row r="47" spans="1:11" ht="15">
      <c r="A47" s="203"/>
      <c r="B47" s="204"/>
      <c r="C47" s="205"/>
      <c r="D47" s="206"/>
      <c r="E47" s="207"/>
      <c r="F47" s="207"/>
      <c r="G47" s="207"/>
      <c r="H47" s="206"/>
      <c r="I47" s="206"/>
      <c r="J47" s="206"/>
      <c r="K47" s="145"/>
    </row>
    <row r="48" spans="1:11" ht="15">
      <c r="A48" s="203"/>
      <c r="B48" s="204"/>
      <c r="C48" s="205"/>
      <c r="D48" s="206"/>
      <c r="E48" s="207"/>
      <c r="F48" s="207"/>
      <c r="G48" s="207"/>
      <c r="H48" s="206"/>
      <c r="I48" s="206"/>
      <c r="J48" s="206"/>
      <c r="K48" s="145"/>
    </row>
    <row r="49" spans="1:11" ht="15">
      <c r="A49" s="203"/>
      <c r="B49" s="204"/>
      <c r="C49" s="205"/>
      <c r="D49" s="206"/>
      <c r="E49" s="207"/>
      <c r="F49" s="207"/>
      <c r="G49" s="207"/>
      <c r="H49" s="206"/>
      <c r="I49" s="206"/>
      <c r="J49" s="206"/>
      <c r="K49" s="145"/>
    </row>
    <row r="50" spans="1:11" ht="15">
      <c r="A50" s="203"/>
      <c r="B50" s="204"/>
      <c r="C50" s="205"/>
      <c r="D50" s="206"/>
      <c r="E50" s="207"/>
      <c r="F50" s="207"/>
      <c r="G50" s="207"/>
      <c r="H50" s="206"/>
      <c r="I50" s="206"/>
      <c r="J50" s="206"/>
      <c r="K50" s="145"/>
    </row>
    <row r="51" spans="1:11" ht="15">
      <c r="A51" s="203"/>
      <c r="B51" s="204"/>
      <c r="C51" s="205"/>
      <c r="D51" s="206"/>
      <c r="E51" s="207"/>
      <c r="F51" s="207"/>
      <c r="G51" s="207"/>
      <c r="H51" s="206"/>
      <c r="I51" s="206"/>
      <c r="J51" s="206"/>
      <c r="K51" s="145"/>
    </row>
    <row r="52" spans="1:11" ht="15">
      <c r="A52" s="203"/>
      <c r="B52" s="204"/>
      <c r="C52" s="205"/>
      <c r="D52" s="206"/>
      <c r="E52" s="207"/>
      <c r="F52" s="207"/>
      <c r="G52" s="207"/>
      <c r="H52" s="206"/>
      <c r="I52" s="206"/>
      <c r="J52" s="206"/>
      <c r="K52" s="145"/>
    </row>
    <row r="53" spans="1:11" ht="15">
      <c r="A53" s="203"/>
      <c r="B53" s="204"/>
      <c r="C53" s="205"/>
      <c r="D53" s="206"/>
      <c r="E53" s="207"/>
      <c r="F53" s="207"/>
      <c r="G53" s="207"/>
      <c r="H53" s="206"/>
      <c r="I53" s="206"/>
      <c r="J53" s="206"/>
      <c r="K53" s="145"/>
    </row>
    <row r="54" spans="1:11" ht="15">
      <c r="A54" s="203"/>
      <c r="B54" s="204"/>
      <c r="C54" s="205"/>
      <c r="D54" s="206"/>
      <c r="E54" s="207"/>
      <c r="F54" s="207"/>
      <c r="G54" s="207"/>
      <c r="H54" s="206"/>
      <c r="I54" s="206"/>
      <c r="J54" s="206"/>
      <c r="K54" s="145"/>
    </row>
    <row r="55" spans="1:11" ht="15">
      <c r="A55" s="203"/>
      <c r="B55" s="204"/>
      <c r="C55" s="205"/>
      <c r="D55" s="206"/>
      <c r="E55" s="207"/>
      <c r="F55" s="207"/>
      <c r="G55" s="207"/>
      <c r="H55" s="206"/>
      <c r="I55" s="206"/>
      <c r="J55" s="206"/>
      <c r="K55" s="145"/>
    </row>
    <row r="56" spans="1:11" ht="15">
      <c r="A56" s="203"/>
      <c r="B56" s="204"/>
      <c r="C56" s="205"/>
      <c r="D56" s="206"/>
      <c r="E56" s="207"/>
      <c r="F56" s="207"/>
      <c r="G56" s="207"/>
      <c r="H56" s="206"/>
      <c r="I56" s="206"/>
      <c r="J56" s="206"/>
      <c r="K56" s="145"/>
    </row>
    <row r="57" spans="1:11" ht="15">
      <c r="A57" s="203"/>
      <c r="B57" s="204"/>
      <c r="C57" s="205"/>
      <c r="D57" s="206"/>
      <c r="E57" s="207"/>
      <c r="F57" s="207"/>
      <c r="G57" s="207"/>
      <c r="H57" s="206"/>
      <c r="I57" s="206"/>
      <c r="J57" s="206"/>
      <c r="K57" s="145"/>
    </row>
    <row r="58" spans="1:11" ht="15">
      <c r="A58" s="203"/>
      <c r="B58" s="204"/>
      <c r="C58" s="205"/>
      <c r="D58" s="206"/>
      <c r="E58" s="207"/>
      <c r="F58" s="207"/>
      <c r="G58" s="207"/>
      <c r="H58" s="206"/>
      <c r="I58" s="206"/>
      <c r="J58" s="206"/>
      <c r="K58" s="145"/>
    </row>
    <row r="59" spans="1:11" ht="15">
      <c r="A59" s="203"/>
      <c r="B59" s="204"/>
      <c r="C59" s="205"/>
      <c r="D59" s="206"/>
      <c r="E59" s="207"/>
      <c r="F59" s="207"/>
      <c r="G59" s="207"/>
      <c r="H59" s="206"/>
      <c r="I59" s="206"/>
      <c r="J59" s="206"/>
      <c r="K59" s="145"/>
    </row>
    <row r="60" spans="1:11" ht="15">
      <c r="A60" s="203"/>
      <c r="B60" s="204"/>
      <c r="C60" s="205"/>
      <c r="D60" s="206"/>
      <c r="E60" s="207"/>
      <c r="F60" s="207"/>
      <c r="G60" s="207"/>
      <c r="H60" s="206"/>
      <c r="I60" s="206"/>
      <c r="J60" s="206"/>
      <c r="K60" s="145"/>
    </row>
  </sheetData>
  <sheetProtection sheet="1"/>
  <mergeCells count="3">
    <mergeCell ref="G3:H3"/>
    <mergeCell ref="A2:K2"/>
    <mergeCell ref="A1:K1"/>
  </mergeCells>
  <printOptions/>
  <pageMargins left="0.35433070866141736" right="0.5118110236220472" top="0.12" bottom="0.6" header="0.18" footer="0.66"/>
  <pageSetup horizontalDpi="600" verticalDpi="600" orientation="landscape" paperSize="9" scale="85" r:id="rId1"/>
  <headerFooter alignWithMargins="0">
    <oddFooter>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B197"/>
  <sheetViews>
    <sheetView showZeros="0" defaultGridColor="0" zoomScale="90" zoomScaleNormal="90" zoomScalePageLayoutView="0" colorId="22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T1" sqref="T1:Y16384"/>
    </sheetView>
  </sheetViews>
  <sheetFormatPr defaultColWidth="12.57421875" defaultRowHeight="12.75"/>
  <cols>
    <col min="1" max="1" width="17.00390625" style="156" bestFit="1" customWidth="1"/>
    <col min="2" max="2" width="11.28125" style="156" bestFit="1" customWidth="1"/>
    <col min="3" max="3" width="10.57421875" style="156" bestFit="1" customWidth="1"/>
    <col min="4" max="4" width="20.8515625" style="156" bestFit="1" customWidth="1"/>
    <col min="5" max="5" width="11.28125" style="156" bestFit="1" customWidth="1"/>
    <col min="6" max="6" width="9.00390625" style="156" customWidth="1"/>
    <col min="7" max="7" width="11.00390625" style="156" bestFit="1" customWidth="1"/>
    <col min="8" max="8" width="10.8515625" style="156" bestFit="1" customWidth="1"/>
    <col min="9" max="9" width="9.00390625" style="144" bestFit="1" customWidth="1"/>
    <col min="10" max="10" width="9.00390625" style="144" customWidth="1"/>
    <col min="11" max="11" width="10.00390625" style="144" bestFit="1" customWidth="1"/>
    <col min="12" max="12" width="9.00390625" style="144" bestFit="1" customWidth="1"/>
    <col min="13" max="13" width="9.7109375" style="145" customWidth="1"/>
    <col min="14" max="14" width="9.00390625" style="156" bestFit="1" customWidth="1"/>
    <col min="15" max="15" width="9.140625" style="144" bestFit="1" customWidth="1"/>
    <col min="16" max="22" width="9.7109375" style="145" customWidth="1"/>
    <col min="23" max="23" width="9.140625" style="145" customWidth="1"/>
    <col min="24" max="24" width="12.57421875" style="145" customWidth="1"/>
    <col min="25" max="25" width="9.140625" style="145" customWidth="1"/>
    <col min="26" max="26" width="9.421875" style="145" customWidth="1"/>
    <col min="27" max="27" width="10.7109375" style="145" customWidth="1"/>
    <col min="28" max="28" width="9.28125" style="145" customWidth="1"/>
    <col min="29" max="16384" width="12.57421875" style="145" customWidth="1"/>
  </cols>
  <sheetData>
    <row r="1" spans="1:14" ht="24" thickBot="1">
      <c r="A1" s="140" t="s">
        <v>6</v>
      </c>
      <c r="B1" s="141"/>
      <c r="C1" s="141"/>
      <c r="D1" s="141"/>
      <c r="E1" s="141"/>
      <c r="F1" s="141"/>
      <c r="G1" s="142"/>
      <c r="H1" s="143"/>
      <c r="N1" s="143"/>
    </row>
    <row r="2" spans="1:28" ht="16.5" thickBot="1">
      <c r="A2" s="146"/>
      <c r="B2" s="147"/>
      <c r="C2" s="294" t="s">
        <v>104</v>
      </c>
      <c r="D2" s="295"/>
      <c r="E2" s="295"/>
      <c r="F2" s="295"/>
      <c r="G2" s="295"/>
      <c r="H2" s="295"/>
      <c r="I2" s="295"/>
      <c r="J2" s="295"/>
      <c r="K2" s="295"/>
      <c r="L2" s="296"/>
      <c r="M2" s="297" t="s">
        <v>105</v>
      </c>
      <c r="N2" s="298"/>
      <c r="O2" s="298"/>
      <c r="P2" s="298"/>
      <c r="Q2" s="298"/>
      <c r="R2" s="298"/>
      <c r="S2" s="299"/>
      <c r="T2" s="300" t="s">
        <v>9</v>
      </c>
      <c r="U2" s="301"/>
      <c r="V2" s="301"/>
      <c r="W2" s="301"/>
      <c r="X2" s="301"/>
      <c r="Y2" s="301"/>
      <c r="Z2" s="301"/>
      <c r="AA2" s="301"/>
      <c r="AB2" s="302"/>
    </row>
    <row r="3" spans="1:28" ht="16.5" thickBot="1">
      <c r="A3" s="146"/>
      <c r="B3" s="147"/>
      <c r="C3" s="214" t="s">
        <v>24</v>
      </c>
      <c r="D3" s="215"/>
      <c r="E3" s="216">
        <f>C5+D5+E5+F5+G5+H5+I5+K5+L5</f>
        <v>0</v>
      </c>
      <c r="F3" s="215"/>
      <c r="G3" s="215"/>
      <c r="H3" s="215"/>
      <c r="I3" s="215"/>
      <c r="J3" s="215"/>
      <c r="K3" s="215"/>
      <c r="L3" s="217"/>
      <c r="M3" s="221" t="s">
        <v>24</v>
      </c>
      <c r="N3" s="218">
        <f>M5+N5+O5+P5+Q5+R5+S5</f>
        <v>0</v>
      </c>
      <c r="O3" s="219"/>
      <c r="P3" s="219"/>
      <c r="Q3" s="219"/>
      <c r="R3" s="219"/>
      <c r="S3" s="220"/>
      <c r="T3" s="222" t="s">
        <v>24</v>
      </c>
      <c r="U3" s="293">
        <f>T5+U5+V5+W5+X5+Y5+Z5+AA5+AB5</f>
        <v>0</v>
      </c>
      <c r="V3" s="293"/>
      <c r="W3" s="223"/>
      <c r="X3" s="223"/>
      <c r="Y3" s="223"/>
      <c r="Z3" s="224"/>
      <c r="AA3" s="224"/>
      <c r="AB3" s="225"/>
    </row>
    <row r="4" spans="1:28" s="231" customFormat="1" ht="95.25" customHeight="1" thickBot="1">
      <c r="A4" s="210" t="s">
        <v>3</v>
      </c>
      <c r="B4" s="210" t="s">
        <v>5</v>
      </c>
      <c r="C4" s="226" t="s">
        <v>10</v>
      </c>
      <c r="D4" s="226" t="s">
        <v>54</v>
      </c>
      <c r="E4" s="226" t="s">
        <v>55</v>
      </c>
      <c r="F4" s="226" t="s">
        <v>56</v>
      </c>
      <c r="G4" s="226" t="s">
        <v>58</v>
      </c>
      <c r="H4" s="226" t="s">
        <v>60</v>
      </c>
      <c r="I4" s="226" t="s">
        <v>61</v>
      </c>
      <c r="J4" s="226" t="s">
        <v>102</v>
      </c>
      <c r="K4" s="226" t="s">
        <v>67</v>
      </c>
      <c r="L4" s="211" t="s">
        <v>12</v>
      </c>
      <c r="M4" s="227" t="s">
        <v>59</v>
      </c>
      <c r="N4" s="227" t="s">
        <v>63</v>
      </c>
      <c r="O4" s="228" t="s">
        <v>7</v>
      </c>
      <c r="P4" s="228" t="s">
        <v>74</v>
      </c>
      <c r="Q4" s="228" t="s">
        <v>75</v>
      </c>
      <c r="R4" s="228" t="s">
        <v>76</v>
      </c>
      <c r="S4" s="212" t="s">
        <v>12</v>
      </c>
      <c r="T4" s="213" t="s">
        <v>9</v>
      </c>
      <c r="U4" s="213" t="s">
        <v>106</v>
      </c>
      <c r="V4" s="213" t="s">
        <v>107</v>
      </c>
      <c r="W4" s="229" t="s">
        <v>108</v>
      </c>
      <c r="X4" s="229" t="s">
        <v>109</v>
      </c>
      <c r="Y4" s="229" t="s">
        <v>110</v>
      </c>
      <c r="Z4" s="230" t="s">
        <v>85</v>
      </c>
      <c r="AA4" s="230" t="s">
        <v>111</v>
      </c>
      <c r="AB4" s="230" t="s">
        <v>112</v>
      </c>
    </row>
    <row r="5" spans="1:28" s="149" customFormat="1" ht="15.75">
      <c r="A5" s="148" t="s">
        <v>113</v>
      </c>
      <c r="B5" s="148"/>
      <c r="C5" s="124">
        <f aca="true" t="shared" si="0" ref="C5:AB5">SUM(C6:C197)</f>
        <v>0</v>
      </c>
      <c r="D5" s="124">
        <f t="shared" si="0"/>
        <v>0</v>
      </c>
      <c r="E5" s="124">
        <f t="shared" si="0"/>
        <v>0</v>
      </c>
      <c r="F5" s="124">
        <f t="shared" si="0"/>
        <v>0</v>
      </c>
      <c r="G5" s="124">
        <f t="shared" si="0"/>
        <v>0</v>
      </c>
      <c r="H5" s="124">
        <f t="shared" si="0"/>
        <v>0</v>
      </c>
      <c r="I5" s="124">
        <f t="shared" si="0"/>
        <v>0</v>
      </c>
      <c r="J5" s="124">
        <f t="shared" si="0"/>
        <v>0</v>
      </c>
      <c r="K5" s="124">
        <f t="shared" si="0"/>
        <v>0</v>
      </c>
      <c r="L5" s="124">
        <f t="shared" si="0"/>
        <v>0</v>
      </c>
      <c r="M5" s="124">
        <f t="shared" si="0"/>
        <v>0</v>
      </c>
      <c r="N5" s="124">
        <f t="shared" si="0"/>
        <v>0</v>
      </c>
      <c r="O5" s="124">
        <f t="shared" si="0"/>
        <v>0</v>
      </c>
      <c r="P5" s="124">
        <f t="shared" si="0"/>
        <v>0</v>
      </c>
      <c r="Q5" s="124">
        <f t="shared" si="0"/>
        <v>0</v>
      </c>
      <c r="R5" s="124">
        <f t="shared" si="0"/>
        <v>0</v>
      </c>
      <c r="S5" s="124">
        <f t="shared" si="0"/>
        <v>0</v>
      </c>
      <c r="T5" s="124">
        <f t="shared" si="0"/>
        <v>0</v>
      </c>
      <c r="U5" s="124">
        <f t="shared" si="0"/>
        <v>0</v>
      </c>
      <c r="V5" s="124">
        <f t="shared" si="0"/>
        <v>0</v>
      </c>
      <c r="W5" s="124">
        <f t="shared" si="0"/>
        <v>0</v>
      </c>
      <c r="X5" s="124">
        <f t="shared" si="0"/>
        <v>0</v>
      </c>
      <c r="Y5" s="124">
        <f t="shared" si="0"/>
        <v>0</v>
      </c>
      <c r="Z5" s="124">
        <f t="shared" si="0"/>
        <v>0</v>
      </c>
      <c r="AA5" s="124">
        <f t="shared" si="0"/>
        <v>0</v>
      </c>
      <c r="AB5" s="124">
        <f t="shared" si="0"/>
        <v>0</v>
      </c>
    </row>
    <row r="6" spans="1:28" ht="15">
      <c r="A6" s="150" t="s">
        <v>117</v>
      </c>
      <c r="B6" s="13">
        <f>SUM(B7:B21)</f>
        <v>0</v>
      </c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2"/>
      <c r="T6" s="261"/>
      <c r="U6" s="261"/>
      <c r="V6" s="261"/>
      <c r="W6" s="261"/>
      <c r="X6" s="261"/>
      <c r="Y6" s="261"/>
      <c r="Z6" s="262"/>
      <c r="AA6" s="262"/>
      <c r="AB6" s="262"/>
    </row>
    <row r="7" spans="1:28" ht="15">
      <c r="A7" s="271"/>
      <c r="B7" s="13">
        <f aca="true" t="shared" si="1" ref="B7:B21">SUM(C7:AB7)</f>
        <v>0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4"/>
      <c r="N7" s="264"/>
      <c r="O7" s="264"/>
      <c r="P7" s="264"/>
      <c r="Q7" s="264"/>
      <c r="R7" s="264"/>
      <c r="S7" s="265"/>
      <c r="T7" s="266"/>
      <c r="U7" s="266"/>
      <c r="V7" s="266"/>
      <c r="W7" s="266"/>
      <c r="X7" s="266"/>
      <c r="Y7" s="266"/>
      <c r="Z7" s="267"/>
      <c r="AA7" s="267"/>
      <c r="AB7" s="267"/>
    </row>
    <row r="8" spans="1:28" s="151" customFormat="1" ht="15">
      <c r="A8" s="272"/>
      <c r="B8" s="13">
        <f t="shared" si="1"/>
        <v>0</v>
      </c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4"/>
      <c r="N8" s="264"/>
      <c r="O8" s="264"/>
      <c r="P8" s="264"/>
      <c r="Q8" s="264"/>
      <c r="R8" s="264"/>
      <c r="S8" s="265"/>
      <c r="T8" s="266"/>
      <c r="U8" s="266"/>
      <c r="V8" s="266"/>
      <c r="W8" s="266"/>
      <c r="X8" s="266"/>
      <c r="Y8" s="266"/>
      <c r="Z8" s="267"/>
      <c r="AA8" s="267"/>
      <c r="AB8" s="267"/>
    </row>
    <row r="9" spans="1:28" ht="15">
      <c r="A9" s="273"/>
      <c r="B9" s="13">
        <f t="shared" si="1"/>
        <v>0</v>
      </c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4"/>
      <c r="N9" s="264"/>
      <c r="O9" s="264"/>
      <c r="P9" s="264"/>
      <c r="Q9" s="264"/>
      <c r="R9" s="264"/>
      <c r="S9" s="265"/>
      <c r="T9" s="266"/>
      <c r="U9" s="266"/>
      <c r="V9" s="266"/>
      <c r="W9" s="266"/>
      <c r="X9" s="266"/>
      <c r="Y9" s="266"/>
      <c r="Z9" s="267"/>
      <c r="AA9" s="267"/>
      <c r="AB9" s="267"/>
    </row>
    <row r="10" spans="1:28" ht="13.5" customHeight="1">
      <c r="A10" s="274"/>
      <c r="B10" s="13">
        <f t="shared" si="1"/>
        <v>0</v>
      </c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4"/>
      <c r="N10" s="264"/>
      <c r="O10" s="264"/>
      <c r="P10" s="264"/>
      <c r="Q10" s="264"/>
      <c r="R10" s="264"/>
      <c r="S10" s="264"/>
      <c r="T10" s="266"/>
      <c r="U10" s="266"/>
      <c r="V10" s="266"/>
      <c r="W10" s="266"/>
      <c r="X10" s="266"/>
      <c r="Y10" s="266"/>
      <c r="Z10" s="267"/>
      <c r="AA10" s="267"/>
      <c r="AB10" s="267"/>
    </row>
    <row r="11" spans="1:28" ht="15">
      <c r="A11" s="274"/>
      <c r="B11" s="13">
        <f t="shared" si="1"/>
        <v>0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4"/>
      <c r="N11" s="264"/>
      <c r="O11" s="264"/>
      <c r="P11" s="264"/>
      <c r="Q11" s="264"/>
      <c r="R11" s="264"/>
      <c r="S11" s="264"/>
      <c r="T11" s="266"/>
      <c r="U11" s="266"/>
      <c r="V11" s="266"/>
      <c r="W11" s="266"/>
      <c r="X11" s="266"/>
      <c r="Y11" s="266"/>
      <c r="Z11" s="267"/>
      <c r="AA11" s="267"/>
      <c r="AB11" s="267"/>
    </row>
    <row r="12" spans="1:28" ht="15.75">
      <c r="A12" s="274"/>
      <c r="B12" s="13">
        <f t="shared" si="1"/>
        <v>0</v>
      </c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4"/>
      <c r="N12" s="264"/>
      <c r="O12" s="264"/>
      <c r="P12" s="264"/>
      <c r="Q12" s="264"/>
      <c r="R12" s="264"/>
      <c r="S12" s="264"/>
      <c r="T12" s="266"/>
      <c r="U12" s="266"/>
      <c r="V12" s="266"/>
      <c r="W12" s="266"/>
      <c r="X12" s="266"/>
      <c r="Y12" s="266"/>
      <c r="Z12" s="268"/>
      <c r="AA12" s="267"/>
      <c r="AB12" s="267"/>
    </row>
    <row r="13" spans="1:28" ht="15">
      <c r="A13" s="274"/>
      <c r="B13" s="13">
        <f t="shared" si="1"/>
        <v>0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4"/>
      <c r="N13" s="264"/>
      <c r="O13" s="264"/>
      <c r="P13" s="264"/>
      <c r="Q13" s="264"/>
      <c r="R13" s="264"/>
      <c r="S13" s="264"/>
      <c r="T13" s="266"/>
      <c r="U13" s="266"/>
      <c r="V13" s="266"/>
      <c r="W13" s="266"/>
      <c r="X13" s="266"/>
      <c r="Y13" s="266"/>
      <c r="Z13" s="267"/>
      <c r="AA13" s="267"/>
      <c r="AB13" s="267"/>
    </row>
    <row r="14" spans="1:28" ht="15">
      <c r="A14" s="271"/>
      <c r="B14" s="13">
        <f t="shared" si="1"/>
        <v>0</v>
      </c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4"/>
      <c r="N14" s="264"/>
      <c r="O14" s="264"/>
      <c r="P14" s="264"/>
      <c r="Q14" s="264"/>
      <c r="R14" s="264"/>
      <c r="S14" s="264"/>
      <c r="T14" s="266"/>
      <c r="U14" s="266"/>
      <c r="V14" s="266"/>
      <c r="W14" s="266"/>
      <c r="X14" s="266"/>
      <c r="Y14" s="266"/>
      <c r="Z14" s="267"/>
      <c r="AA14" s="267"/>
      <c r="AB14" s="267"/>
    </row>
    <row r="15" spans="1:28" ht="15">
      <c r="A15" s="271"/>
      <c r="B15" s="13">
        <f t="shared" si="1"/>
        <v>0</v>
      </c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4"/>
      <c r="N15" s="264"/>
      <c r="O15" s="264"/>
      <c r="P15" s="264"/>
      <c r="Q15" s="264"/>
      <c r="R15" s="264"/>
      <c r="S15" s="264"/>
      <c r="T15" s="266"/>
      <c r="U15" s="266"/>
      <c r="V15" s="266"/>
      <c r="W15" s="266"/>
      <c r="X15" s="266"/>
      <c r="Y15" s="266"/>
      <c r="Z15" s="267"/>
      <c r="AA15" s="267"/>
      <c r="AB15" s="267"/>
    </row>
    <row r="16" spans="1:28" ht="15">
      <c r="A16" s="271"/>
      <c r="B16" s="13">
        <f t="shared" si="1"/>
        <v>0</v>
      </c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4"/>
      <c r="N16" s="264"/>
      <c r="O16" s="264"/>
      <c r="P16" s="264"/>
      <c r="Q16" s="264"/>
      <c r="R16" s="264"/>
      <c r="S16" s="264"/>
      <c r="T16" s="266"/>
      <c r="U16" s="266"/>
      <c r="V16" s="266"/>
      <c r="W16" s="266"/>
      <c r="X16" s="266"/>
      <c r="Y16" s="266"/>
      <c r="Z16" s="267"/>
      <c r="AA16" s="267"/>
      <c r="AB16" s="267"/>
    </row>
    <row r="17" spans="1:28" ht="15">
      <c r="A17" s="274"/>
      <c r="B17" s="13">
        <f t="shared" si="1"/>
        <v>0</v>
      </c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4"/>
      <c r="N17" s="264"/>
      <c r="O17" s="264"/>
      <c r="P17" s="264"/>
      <c r="Q17" s="264"/>
      <c r="R17" s="264"/>
      <c r="S17" s="264"/>
      <c r="T17" s="266"/>
      <c r="U17" s="266"/>
      <c r="V17" s="266"/>
      <c r="W17" s="266"/>
      <c r="X17" s="266"/>
      <c r="Y17" s="266"/>
      <c r="Z17" s="267"/>
      <c r="AA17" s="267"/>
      <c r="AB17" s="267"/>
    </row>
    <row r="18" spans="1:28" ht="13.5" customHeight="1">
      <c r="A18" s="274"/>
      <c r="B18" s="13">
        <f t="shared" si="1"/>
        <v>0</v>
      </c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4"/>
      <c r="N18" s="264"/>
      <c r="O18" s="264"/>
      <c r="P18" s="264"/>
      <c r="Q18" s="264"/>
      <c r="R18" s="264"/>
      <c r="S18" s="264"/>
      <c r="T18" s="266"/>
      <c r="U18" s="266"/>
      <c r="V18" s="266"/>
      <c r="W18" s="266"/>
      <c r="X18" s="266"/>
      <c r="Y18" s="266"/>
      <c r="Z18" s="267"/>
      <c r="AA18" s="267"/>
      <c r="AB18" s="267"/>
    </row>
    <row r="19" spans="1:28" s="151" customFormat="1" ht="15">
      <c r="A19" s="275"/>
      <c r="B19" s="13">
        <f t="shared" si="1"/>
        <v>0</v>
      </c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4"/>
      <c r="N19" s="264"/>
      <c r="O19" s="264"/>
      <c r="P19" s="264"/>
      <c r="Q19" s="264"/>
      <c r="R19" s="264"/>
      <c r="S19" s="264"/>
      <c r="T19" s="266"/>
      <c r="U19" s="266"/>
      <c r="V19" s="266"/>
      <c r="W19" s="266"/>
      <c r="X19" s="266"/>
      <c r="Y19" s="266"/>
      <c r="Z19" s="267"/>
      <c r="AA19" s="267"/>
      <c r="AB19" s="267"/>
    </row>
    <row r="20" spans="1:28" s="151" customFormat="1" ht="15.75">
      <c r="A20" s="275"/>
      <c r="B20" s="13">
        <f t="shared" si="1"/>
        <v>0</v>
      </c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4"/>
      <c r="N20" s="264"/>
      <c r="O20" s="264"/>
      <c r="P20" s="264"/>
      <c r="Q20" s="264"/>
      <c r="R20" s="264"/>
      <c r="S20" s="264"/>
      <c r="T20" s="266"/>
      <c r="U20" s="266"/>
      <c r="V20" s="266"/>
      <c r="W20" s="266"/>
      <c r="X20" s="266"/>
      <c r="Y20" s="266"/>
      <c r="Z20" s="268"/>
      <c r="AA20" s="267"/>
      <c r="AB20" s="267"/>
    </row>
    <row r="21" spans="1:28" s="151" customFormat="1" ht="15">
      <c r="A21" s="275"/>
      <c r="B21" s="13">
        <f t="shared" si="1"/>
        <v>0</v>
      </c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4"/>
      <c r="N21" s="264"/>
      <c r="O21" s="264"/>
      <c r="P21" s="264"/>
      <c r="Q21" s="264"/>
      <c r="R21" s="264"/>
      <c r="S21" s="264"/>
      <c r="T21" s="266"/>
      <c r="U21" s="266"/>
      <c r="V21" s="266"/>
      <c r="W21" s="266"/>
      <c r="X21" s="266"/>
      <c r="Y21" s="266"/>
      <c r="Z21" s="267"/>
      <c r="AA21" s="267"/>
      <c r="AB21" s="267"/>
    </row>
    <row r="22" spans="1:28" ht="15.75">
      <c r="A22" s="150" t="s">
        <v>118</v>
      </c>
      <c r="B22" s="13">
        <f>SUM(B23:B37)</f>
        <v>0</v>
      </c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9"/>
      <c r="AA22" s="262"/>
      <c r="AB22" s="262"/>
    </row>
    <row r="23" spans="1:28" ht="15.75">
      <c r="A23" s="271"/>
      <c r="B23" s="13">
        <f aca="true" t="shared" si="2" ref="B23:B37">SUM(C23:AB23)</f>
        <v>0</v>
      </c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4"/>
      <c r="N23" s="264"/>
      <c r="O23" s="264"/>
      <c r="P23" s="264"/>
      <c r="Q23" s="264"/>
      <c r="R23" s="264"/>
      <c r="S23" s="264"/>
      <c r="T23" s="266"/>
      <c r="U23" s="266"/>
      <c r="V23" s="266"/>
      <c r="W23" s="266"/>
      <c r="X23" s="266"/>
      <c r="Y23" s="266"/>
      <c r="Z23" s="268"/>
      <c r="AA23" s="267"/>
      <c r="AB23" s="267"/>
    </row>
    <row r="24" spans="1:28" ht="15.75">
      <c r="A24" s="272"/>
      <c r="B24" s="13">
        <f t="shared" si="2"/>
        <v>0</v>
      </c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4"/>
      <c r="N24" s="264"/>
      <c r="O24" s="264"/>
      <c r="P24" s="264"/>
      <c r="Q24" s="264"/>
      <c r="R24" s="264"/>
      <c r="S24" s="264"/>
      <c r="T24" s="266"/>
      <c r="U24" s="266"/>
      <c r="V24" s="266"/>
      <c r="W24" s="266"/>
      <c r="X24" s="266"/>
      <c r="Y24" s="266"/>
      <c r="Z24" s="268"/>
      <c r="AA24" s="267"/>
      <c r="AB24" s="267"/>
    </row>
    <row r="25" spans="1:28" ht="15">
      <c r="A25" s="273"/>
      <c r="B25" s="13">
        <f t="shared" si="2"/>
        <v>0</v>
      </c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4"/>
      <c r="N25" s="264"/>
      <c r="O25" s="264"/>
      <c r="P25" s="264"/>
      <c r="Q25" s="264"/>
      <c r="R25" s="264"/>
      <c r="S25" s="264"/>
      <c r="T25" s="266"/>
      <c r="U25" s="266"/>
      <c r="V25" s="266"/>
      <c r="W25" s="266"/>
      <c r="X25" s="266"/>
      <c r="Y25" s="266"/>
      <c r="Z25" s="267"/>
      <c r="AA25" s="267"/>
      <c r="AB25" s="267"/>
    </row>
    <row r="26" spans="1:28" s="151" customFormat="1" ht="15.75">
      <c r="A26" s="274"/>
      <c r="B26" s="13">
        <f t="shared" si="2"/>
        <v>0</v>
      </c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4"/>
      <c r="N26" s="264"/>
      <c r="O26" s="264"/>
      <c r="P26" s="264"/>
      <c r="Q26" s="264"/>
      <c r="R26" s="264"/>
      <c r="S26" s="264"/>
      <c r="T26" s="266"/>
      <c r="U26" s="266"/>
      <c r="V26" s="266"/>
      <c r="W26" s="266"/>
      <c r="X26" s="266"/>
      <c r="Y26" s="266"/>
      <c r="Z26" s="268"/>
      <c r="AA26" s="267"/>
      <c r="AB26" s="267"/>
    </row>
    <row r="27" spans="1:28" s="151" customFormat="1" ht="15">
      <c r="A27" s="274"/>
      <c r="B27" s="13">
        <f t="shared" si="2"/>
        <v>0</v>
      </c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4"/>
      <c r="N27" s="264"/>
      <c r="O27" s="264"/>
      <c r="P27" s="264"/>
      <c r="Q27" s="264"/>
      <c r="R27" s="264"/>
      <c r="S27" s="264"/>
      <c r="T27" s="266"/>
      <c r="U27" s="266"/>
      <c r="V27" s="266"/>
      <c r="W27" s="266"/>
      <c r="X27" s="266"/>
      <c r="Y27" s="266"/>
      <c r="Z27" s="267"/>
      <c r="AA27" s="267"/>
      <c r="AB27" s="267"/>
    </row>
    <row r="28" spans="1:28" s="151" customFormat="1" ht="15">
      <c r="A28" s="274"/>
      <c r="B28" s="13">
        <f t="shared" si="2"/>
        <v>0</v>
      </c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4"/>
      <c r="N28" s="264"/>
      <c r="O28" s="264"/>
      <c r="P28" s="264"/>
      <c r="Q28" s="264"/>
      <c r="R28" s="264"/>
      <c r="S28" s="264"/>
      <c r="T28" s="266"/>
      <c r="U28" s="266"/>
      <c r="V28" s="266"/>
      <c r="W28" s="266"/>
      <c r="X28" s="266"/>
      <c r="Y28" s="266"/>
      <c r="Z28" s="267"/>
      <c r="AA28" s="267"/>
      <c r="AB28" s="267"/>
    </row>
    <row r="29" spans="1:28" s="152" customFormat="1" ht="15">
      <c r="A29" s="274"/>
      <c r="B29" s="13">
        <f t="shared" si="2"/>
        <v>0</v>
      </c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4"/>
      <c r="N29" s="264"/>
      <c r="O29" s="264"/>
      <c r="P29" s="264"/>
      <c r="Q29" s="264"/>
      <c r="R29" s="264"/>
      <c r="S29" s="264"/>
      <c r="T29" s="266"/>
      <c r="U29" s="266"/>
      <c r="V29" s="266"/>
      <c r="W29" s="266"/>
      <c r="X29" s="266"/>
      <c r="Y29" s="266"/>
      <c r="Z29" s="267"/>
      <c r="AA29" s="267"/>
      <c r="AB29" s="267"/>
    </row>
    <row r="30" spans="1:28" ht="15">
      <c r="A30" s="271"/>
      <c r="B30" s="13">
        <f t="shared" si="2"/>
        <v>0</v>
      </c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4"/>
      <c r="N30" s="264"/>
      <c r="O30" s="264"/>
      <c r="P30" s="264"/>
      <c r="Q30" s="264"/>
      <c r="R30" s="264"/>
      <c r="S30" s="264"/>
      <c r="T30" s="266"/>
      <c r="U30" s="266"/>
      <c r="V30" s="266"/>
      <c r="W30" s="266"/>
      <c r="X30" s="266"/>
      <c r="Y30" s="266"/>
      <c r="Z30" s="267"/>
      <c r="AA30" s="267"/>
      <c r="AB30" s="267"/>
    </row>
    <row r="31" spans="1:28" ht="15">
      <c r="A31" s="271"/>
      <c r="B31" s="13">
        <f t="shared" si="2"/>
        <v>0</v>
      </c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4"/>
      <c r="N31" s="264"/>
      <c r="O31" s="264"/>
      <c r="P31" s="264"/>
      <c r="Q31" s="264"/>
      <c r="R31" s="264"/>
      <c r="S31" s="264"/>
      <c r="T31" s="266"/>
      <c r="U31" s="266"/>
      <c r="V31" s="266"/>
      <c r="W31" s="266"/>
      <c r="X31" s="266"/>
      <c r="Y31" s="266"/>
      <c r="Z31" s="267"/>
      <c r="AA31" s="267"/>
      <c r="AB31" s="267"/>
    </row>
    <row r="32" spans="1:28" ht="15">
      <c r="A32" s="271"/>
      <c r="B32" s="13">
        <f t="shared" si="2"/>
        <v>0</v>
      </c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4"/>
      <c r="N32" s="264"/>
      <c r="O32" s="264"/>
      <c r="P32" s="264"/>
      <c r="Q32" s="264"/>
      <c r="R32" s="264"/>
      <c r="S32" s="264"/>
      <c r="T32" s="266"/>
      <c r="U32" s="266"/>
      <c r="V32" s="266"/>
      <c r="W32" s="266"/>
      <c r="X32" s="266"/>
      <c r="Y32" s="266"/>
      <c r="Z32" s="267"/>
      <c r="AA32" s="267"/>
      <c r="AB32" s="267"/>
    </row>
    <row r="33" spans="1:28" s="151" customFormat="1" ht="15">
      <c r="A33" s="274"/>
      <c r="B33" s="13">
        <f t="shared" si="2"/>
        <v>0</v>
      </c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4"/>
      <c r="N33" s="264"/>
      <c r="O33" s="264"/>
      <c r="P33" s="264"/>
      <c r="Q33" s="264"/>
      <c r="R33" s="264"/>
      <c r="S33" s="264"/>
      <c r="T33" s="266"/>
      <c r="U33" s="266"/>
      <c r="V33" s="266"/>
      <c r="W33" s="266"/>
      <c r="X33" s="266"/>
      <c r="Y33" s="266"/>
      <c r="Z33" s="267"/>
      <c r="AA33" s="267"/>
      <c r="AB33" s="267"/>
    </row>
    <row r="34" spans="1:28" ht="14.25" customHeight="1">
      <c r="A34" s="274"/>
      <c r="B34" s="13">
        <f t="shared" si="2"/>
        <v>0</v>
      </c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4"/>
      <c r="N34" s="264"/>
      <c r="O34" s="264"/>
      <c r="P34" s="264"/>
      <c r="Q34" s="264"/>
      <c r="R34" s="264"/>
      <c r="S34" s="264"/>
      <c r="T34" s="266"/>
      <c r="U34" s="266"/>
      <c r="V34" s="266"/>
      <c r="W34" s="266"/>
      <c r="X34" s="266"/>
      <c r="Y34" s="266"/>
      <c r="Z34" s="267"/>
      <c r="AA34" s="267"/>
      <c r="AB34" s="267"/>
    </row>
    <row r="35" spans="1:28" ht="14.25" customHeight="1">
      <c r="A35" s="275"/>
      <c r="B35" s="13">
        <f t="shared" si="2"/>
        <v>0</v>
      </c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4"/>
      <c r="N35" s="264"/>
      <c r="O35" s="264"/>
      <c r="P35" s="264"/>
      <c r="Q35" s="264"/>
      <c r="R35" s="264"/>
      <c r="S35" s="264"/>
      <c r="T35" s="266"/>
      <c r="U35" s="266"/>
      <c r="V35" s="266"/>
      <c r="W35" s="266"/>
      <c r="X35" s="266"/>
      <c r="Y35" s="266"/>
      <c r="Z35" s="267"/>
      <c r="AA35" s="267"/>
      <c r="AB35" s="267"/>
    </row>
    <row r="36" spans="1:28" ht="15">
      <c r="A36" s="275"/>
      <c r="B36" s="13">
        <f t="shared" si="2"/>
        <v>0</v>
      </c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4"/>
      <c r="N36" s="264"/>
      <c r="O36" s="264"/>
      <c r="P36" s="264"/>
      <c r="Q36" s="264"/>
      <c r="R36" s="264"/>
      <c r="S36" s="264"/>
      <c r="T36" s="266"/>
      <c r="U36" s="266"/>
      <c r="V36" s="266"/>
      <c r="W36" s="266"/>
      <c r="X36" s="266"/>
      <c r="Y36" s="266"/>
      <c r="Z36" s="267"/>
      <c r="AA36" s="267"/>
      <c r="AB36" s="267"/>
    </row>
    <row r="37" spans="1:28" ht="15">
      <c r="A37" s="275"/>
      <c r="B37" s="13">
        <f t="shared" si="2"/>
        <v>0</v>
      </c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4"/>
      <c r="N37" s="264"/>
      <c r="O37" s="264"/>
      <c r="P37" s="264"/>
      <c r="Q37" s="264"/>
      <c r="R37" s="264"/>
      <c r="S37" s="264"/>
      <c r="T37" s="266"/>
      <c r="U37" s="266"/>
      <c r="V37" s="266"/>
      <c r="W37" s="266"/>
      <c r="X37" s="266"/>
      <c r="Y37" s="266"/>
      <c r="Z37" s="267"/>
      <c r="AA37" s="267"/>
      <c r="AB37" s="267"/>
    </row>
    <row r="38" spans="1:28" ht="15">
      <c r="A38" s="150" t="s">
        <v>119</v>
      </c>
      <c r="B38" s="13">
        <f>SUM(B39:B53)</f>
        <v>0</v>
      </c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2"/>
      <c r="AA38" s="262"/>
      <c r="AB38" s="262"/>
    </row>
    <row r="39" spans="1:28" ht="15">
      <c r="A39" s="271"/>
      <c r="B39" s="13">
        <f aca="true" t="shared" si="3" ref="B39:B53">SUM(C39:AB39)</f>
        <v>0</v>
      </c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4"/>
      <c r="N39" s="264"/>
      <c r="O39" s="264"/>
      <c r="P39" s="264"/>
      <c r="Q39" s="264"/>
      <c r="R39" s="264"/>
      <c r="S39" s="264"/>
      <c r="T39" s="266"/>
      <c r="U39" s="266"/>
      <c r="V39" s="266"/>
      <c r="W39" s="266"/>
      <c r="X39" s="266"/>
      <c r="Y39" s="266"/>
      <c r="Z39" s="267"/>
      <c r="AA39" s="267"/>
      <c r="AB39" s="267"/>
    </row>
    <row r="40" spans="1:28" ht="15">
      <c r="A40" s="272"/>
      <c r="B40" s="13">
        <f t="shared" si="3"/>
        <v>0</v>
      </c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4"/>
      <c r="N40" s="264"/>
      <c r="O40" s="264"/>
      <c r="P40" s="264"/>
      <c r="Q40" s="264"/>
      <c r="R40" s="264"/>
      <c r="S40" s="264"/>
      <c r="T40" s="266"/>
      <c r="U40" s="266"/>
      <c r="V40" s="266"/>
      <c r="W40" s="266"/>
      <c r="X40" s="266"/>
      <c r="Y40" s="266"/>
      <c r="Z40" s="267"/>
      <c r="AA40" s="267"/>
      <c r="AB40" s="267"/>
    </row>
    <row r="41" spans="1:28" ht="15">
      <c r="A41" s="273"/>
      <c r="B41" s="13">
        <f t="shared" si="3"/>
        <v>0</v>
      </c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4"/>
      <c r="N41" s="264"/>
      <c r="O41" s="264"/>
      <c r="P41" s="264"/>
      <c r="Q41" s="264"/>
      <c r="R41" s="264"/>
      <c r="S41" s="264"/>
      <c r="T41" s="266"/>
      <c r="U41" s="266"/>
      <c r="V41" s="266"/>
      <c r="W41" s="266"/>
      <c r="X41" s="266"/>
      <c r="Y41" s="266"/>
      <c r="Z41" s="267"/>
      <c r="AA41" s="267"/>
      <c r="AB41" s="267"/>
    </row>
    <row r="42" spans="1:28" ht="15">
      <c r="A42" s="274"/>
      <c r="B42" s="13">
        <f t="shared" si="3"/>
        <v>0</v>
      </c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4"/>
      <c r="N42" s="264"/>
      <c r="O42" s="264"/>
      <c r="P42" s="264"/>
      <c r="Q42" s="264"/>
      <c r="R42" s="264"/>
      <c r="S42" s="264"/>
      <c r="T42" s="266"/>
      <c r="U42" s="266"/>
      <c r="V42" s="266"/>
      <c r="W42" s="266"/>
      <c r="X42" s="266"/>
      <c r="Y42" s="266"/>
      <c r="Z42" s="267"/>
      <c r="AA42" s="267"/>
      <c r="AB42" s="267"/>
    </row>
    <row r="43" spans="1:28" ht="15">
      <c r="A43" s="274"/>
      <c r="B43" s="13">
        <f t="shared" si="3"/>
        <v>0</v>
      </c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4"/>
      <c r="N43" s="264"/>
      <c r="O43" s="264"/>
      <c r="P43" s="264"/>
      <c r="Q43" s="264"/>
      <c r="R43" s="264"/>
      <c r="S43" s="264"/>
      <c r="T43" s="266"/>
      <c r="U43" s="266"/>
      <c r="V43" s="266"/>
      <c r="W43" s="266"/>
      <c r="X43" s="266"/>
      <c r="Y43" s="266"/>
      <c r="Z43" s="267"/>
      <c r="AA43" s="267"/>
      <c r="AB43" s="267"/>
    </row>
    <row r="44" spans="1:28" ht="15">
      <c r="A44" s="274"/>
      <c r="B44" s="13">
        <f t="shared" si="3"/>
        <v>0</v>
      </c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4"/>
      <c r="N44" s="264"/>
      <c r="O44" s="264"/>
      <c r="P44" s="264"/>
      <c r="Q44" s="264"/>
      <c r="R44" s="264"/>
      <c r="S44" s="264"/>
      <c r="T44" s="266"/>
      <c r="U44" s="266"/>
      <c r="V44" s="266"/>
      <c r="W44" s="266"/>
      <c r="X44" s="266"/>
      <c r="Y44" s="266"/>
      <c r="Z44" s="267"/>
      <c r="AA44" s="267"/>
      <c r="AB44" s="267"/>
    </row>
    <row r="45" spans="1:28" s="151" customFormat="1" ht="15">
      <c r="A45" s="274"/>
      <c r="B45" s="13">
        <f t="shared" si="3"/>
        <v>0</v>
      </c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4"/>
      <c r="N45" s="264"/>
      <c r="O45" s="264"/>
      <c r="P45" s="264"/>
      <c r="Q45" s="264"/>
      <c r="R45" s="264"/>
      <c r="S45" s="264"/>
      <c r="T45" s="266"/>
      <c r="U45" s="266"/>
      <c r="V45" s="266"/>
      <c r="W45" s="266"/>
      <c r="X45" s="266"/>
      <c r="Y45" s="266"/>
      <c r="Z45" s="267"/>
      <c r="AA45" s="267"/>
      <c r="AB45" s="267"/>
    </row>
    <row r="46" spans="1:28" s="151" customFormat="1" ht="15">
      <c r="A46" s="271"/>
      <c r="B46" s="13">
        <f t="shared" si="3"/>
        <v>0</v>
      </c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4"/>
      <c r="N46" s="264"/>
      <c r="O46" s="264"/>
      <c r="P46" s="264"/>
      <c r="Q46" s="264"/>
      <c r="R46" s="264"/>
      <c r="S46" s="264"/>
      <c r="T46" s="266"/>
      <c r="U46" s="266"/>
      <c r="V46" s="266"/>
      <c r="W46" s="266"/>
      <c r="X46" s="266"/>
      <c r="Y46" s="266"/>
      <c r="Z46" s="267"/>
      <c r="AA46" s="267"/>
      <c r="AB46" s="267"/>
    </row>
    <row r="47" spans="1:28" s="151" customFormat="1" ht="15">
      <c r="A47" s="271"/>
      <c r="B47" s="13">
        <f t="shared" si="3"/>
        <v>0</v>
      </c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4"/>
      <c r="N47" s="264"/>
      <c r="O47" s="264"/>
      <c r="P47" s="264"/>
      <c r="Q47" s="264"/>
      <c r="R47" s="264"/>
      <c r="S47" s="264"/>
      <c r="T47" s="266"/>
      <c r="U47" s="266"/>
      <c r="V47" s="266"/>
      <c r="W47" s="266"/>
      <c r="X47" s="266"/>
      <c r="Y47" s="266"/>
      <c r="Z47" s="267"/>
      <c r="AA47" s="267"/>
      <c r="AB47" s="267"/>
    </row>
    <row r="48" spans="1:28" s="151" customFormat="1" ht="15">
      <c r="A48" s="271"/>
      <c r="B48" s="13">
        <f t="shared" si="3"/>
        <v>0</v>
      </c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4"/>
      <c r="N48" s="264"/>
      <c r="O48" s="264"/>
      <c r="P48" s="264"/>
      <c r="Q48" s="264"/>
      <c r="R48" s="264"/>
      <c r="S48" s="264"/>
      <c r="T48" s="266"/>
      <c r="U48" s="266"/>
      <c r="V48" s="266"/>
      <c r="W48" s="266"/>
      <c r="X48" s="266"/>
      <c r="Y48" s="266"/>
      <c r="Z48" s="267"/>
      <c r="AA48" s="267"/>
      <c r="AB48" s="267"/>
    </row>
    <row r="49" spans="1:28" s="151" customFormat="1" ht="15">
      <c r="A49" s="274"/>
      <c r="B49" s="13">
        <f t="shared" si="3"/>
        <v>0</v>
      </c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4"/>
      <c r="N49" s="264"/>
      <c r="O49" s="264"/>
      <c r="P49" s="264"/>
      <c r="Q49" s="264"/>
      <c r="R49" s="264"/>
      <c r="S49" s="264"/>
      <c r="T49" s="266"/>
      <c r="U49" s="266"/>
      <c r="V49" s="266"/>
      <c r="W49" s="266"/>
      <c r="X49" s="266"/>
      <c r="Y49" s="266"/>
      <c r="Z49" s="267"/>
      <c r="AA49" s="267"/>
      <c r="AB49" s="267"/>
    </row>
    <row r="50" spans="1:28" ht="15">
      <c r="A50" s="274"/>
      <c r="B50" s="13">
        <f t="shared" si="3"/>
        <v>0</v>
      </c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4"/>
      <c r="N50" s="264"/>
      <c r="O50" s="264"/>
      <c r="P50" s="264"/>
      <c r="Q50" s="264"/>
      <c r="R50" s="264"/>
      <c r="S50" s="264"/>
      <c r="T50" s="266"/>
      <c r="U50" s="266"/>
      <c r="V50" s="266"/>
      <c r="W50" s="266"/>
      <c r="X50" s="266"/>
      <c r="Y50" s="266"/>
      <c r="Z50" s="267"/>
      <c r="AA50" s="267"/>
      <c r="AB50" s="267"/>
    </row>
    <row r="51" spans="1:28" ht="15">
      <c r="A51" s="275"/>
      <c r="B51" s="13">
        <f t="shared" si="3"/>
        <v>0</v>
      </c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4"/>
      <c r="N51" s="264"/>
      <c r="O51" s="264"/>
      <c r="P51" s="264"/>
      <c r="Q51" s="264"/>
      <c r="R51" s="264"/>
      <c r="S51" s="264"/>
      <c r="T51" s="266"/>
      <c r="U51" s="266"/>
      <c r="V51" s="266"/>
      <c r="W51" s="266"/>
      <c r="X51" s="266"/>
      <c r="Y51" s="266"/>
      <c r="Z51" s="267"/>
      <c r="AA51" s="267"/>
      <c r="AB51" s="267"/>
    </row>
    <row r="52" spans="1:28" ht="15">
      <c r="A52" s="275"/>
      <c r="B52" s="13">
        <f t="shared" si="3"/>
        <v>0</v>
      </c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4"/>
      <c r="N52" s="264"/>
      <c r="O52" s="264"/>
      <c r="P52" s="264"/>
      <c r="Q52" s="264"/>
      <c r="R52" s="264"/>
      <c r="S52" s="264"/>
      <c r="T52" s="266"/>
      <c r="U52" s="266"/>
      <c r="V52" s="266"/>
      <c r="W52" s="266"/>
      <c r="X52" s="266"/>
      <c r="Y52" s="266"/>
      <c r="Z52" s="267"/>
      <c r="AA52" s="267"/>
      <c r="AB52" s="267"/>
    </row>
    <row r="53" spans="1:28" ht="15">
      <c r="A53" s="275"/>
      <c r="B53" s="13">
        <f t="shared" si="3"/>
        <v>0</v>
      </c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4"/>
      <c r="N53" s="264"/>
      <c r="O53" s="264"/>
      <c r="P53" s="264"/>
      <c r="Q53" s="264"/>
      <c r="R53" s="264"/>
      <c r="S53" s="264"/>
      <c r="T53" s="266"/>
      <c r="U53" s="266"/>
      <c r="V53" s="266"/>
      <c r="W53" s="266"/>
      <c r="X53" s="266"/>
      <c r="Y53" s="266"/>
      <c r="Z53" s="267"/>
      <c r="AA53" s="267"/>
      <c r="AB53" s="267"/>
    </row>
    <row r="54" spans="1:28" ht="15">
      <c r="A54" s="150" t="s">
        <v>120</v>
      </c>
      <c r="B54" s="13">
        <f>SUM(B55:B69)</f>
        <v>0</v>
      </c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2"/>
      <c r="AA54" s="262"/>
      <c r="AB54" s="262"/>
    </row>
    <row r="55" spans="1:28" ht="15">
      <c r="A55" s="271"/>
      <c r="B55" s="13">
        <f aca="true" t="shared" si="4" ref="B55:B69">SUM(C55:AB55)</f>
        <v>0</v>
      </c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4"/>
      <c r="N55" s="264"/>
      <c r="O55" s="264"/>
      <c r="P55" s="264"/>
      <c r="Q55" s="264"/>
      <c r="R55" s="264"/>
      <c r="S55" s="264"/>
      <c r="T55" s="266"/>
      <c r="U55" s="266"/>
      <c r="V55" s="266"/>
      <c r="W55" s="266"/>
      <c r="X55" s="266"/>
      <c r="Y55" s="266"/>
      <c r="Z55" s="267"/>
      <c r="AA55" s="267"/>
      <c r="AB55" s="267"/>
    </row>
    <row r="56" spans="1:28" ht="15">
      <c r="A56" s="272"/>
      <c r="B56" s="13">
        <f t="shared" si="4"/>
        <v>0</v>
      </c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4"/>
      <c r="N56" s="264"/>
      <c r="O56" s="264"/>
      <c r="P56" s="264"/>
      <c r="Q56" s="264"/>
      <c r="R56" s="264"/>
      <c r="S56" s="264"/>
      <c r="T56" s="266"/>
      <c r="U56" s="266"/>
      <c r="V56" s="266"/>
      <c r="W56" s="266"/>
      <c r="X56" s="266"/>
      <c r="Y56" s="266"/>
      <c r="Z56" s="267"/>
      <c r="AA56" s="267"/>
      <c r="AB56" s="267"/>
    </row>
    <row r="57" spans="1:28" s="151" customFormat="1" ht="15">
      <c r="A57" s="273"/>
      <c r="B57" s="13">
        <f t="shared" si="4"/>
        <v>0</v>
      </c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4"/>
      <c r="N57" s="264"/>
      <c r="O57" s="264"/>
      <c r="P57" s="264"/>
      <c r="Q57" s="264"/>
      <c r="R57" s="264"/>
      <c r="S57" s="264"/>
      <c r="T57" s="266"/>
      <c r="U57" s="266"/>
      <c r="V57" s="266"/>
      <c r="W57" s="266"/>
      <c r="X57" s="266"/>
      <c r="Y57" s="266"/>
      <c r="Z57" s="267"/>
      <c r="AA57" s="267"/>
      <c r="AB57" s="267"/>
    </row>
    <row r="58" spans="1:28" ht="15">
      <c r="A58" s="274"/>
      <c r="B58" s="13">
        <f t="shared" si="4"/>
        <v>0</v>
      </c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4"/>
      <c r="N58" s="264"/>
      <c r="O58" s="264"/>
      <c r="P58" s="264"/>
      <c r="Q58" s="264"/>
      <c r="R58" s="264"/>
      <c r="S58" s="264"/>
      <c r="T58" s="266"/>
      <c r="U58" s="266"/>
      <c r="V58" s="266"/>
      <c r="W58" s="266"/>
      <c r="X58" s="266"/>
      <c r="Y58" s="266"/>
      <c r="Z58" s="267"/>
      <c r="AA58" s="267"/>
      <c r="AB58" s="267"/>
    </row>
    <row r="59" spans="1:28" ht="15">
      <c r="A59" s="274"/>
      <c r="B59" s="13">
        <f t="shared" si="4"/>
        <v>0</v>
      </c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4"/>
      <c r="N59" s="264"/>
      <c r="O59" s="264"/>
      <c r="P59" s="264"/>
      <c r="Q59" s="264"/>
      <c r="R59" s="264"/>
      <c r="S59" s="264"/>
      <c r="T59" s="266"/>
      <c r="U59" s="266"/>
      <c r="V59" s="266"/>
      <c r="W59" s="266"/>
      <c r="X59" s="266"/>
      <c r="Y59" s="266"/>
      <c r="Z59" s="267"/>
      <c r="AA59" s="267"/>
      <c r="AB59" s="267"/>
    </row>
    <row r="60" spans="1:28" ht="15">
      <c r="A60" s="274"/>
      <c r="B60" s="13">
        <f t="shared" si="4"/>
        <v>0</v>
      </c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4"/>
      <c r="N60" s="264"/>
      <c r="O60" s="264"/>
      <c r="P60" s="264"/>
      <c r="Q60" s="264"/>
      <c r="R60" s="264"/>
      <c r="S60" s="264"/>
      <c r="T60" s="266"/>
      <c r="U60" s="266"/>
      <c r="V60" s="266"/>
      <c r="W60" s="266"/>
      <c r="X60" s="266"/>
      <c r="Y60" s="266"/>
      <c r="Z60" s="267"/>
      <c r="AA60" s="267"/>
      <c r="AB60" s="267"/>
    </row>
    <row r="61" spans="1:28" ht="15">
      <c r="A61" s="274"/>
      <c r="B61" s="13">
        <f t="shared" si="4"/>
        <v>0</v>
      </c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4"/>
      <c r="N61" s="264"/>
      <c r="O61" s="264"/>
      <c r="P61" s="264"/>
      <c r="Q61" s="264"/>
      <c r="R61" s="264"/>
      <c r="S61" s="264"/>
      <c r="T61" s="266"/>
      <c r="U61" s="266"/>
      <c r="V61" s="266"/>
      <c r="W61" s="266"/>
      <c r="X61" s="266"/>
      <c r="Y61" s="266"/>
      <c r="Z61" s="267"/>
      <c r="AA61" s="267"/>
      <c r="AB61" s="267"/>
    </row>
    <row r="62" spans="1:28" ht="15">
      <c r="A62" s="271"/>
      <c r="B62" s="13">
        <f t="shared" si="4"/>
        <v>0</v>
      </c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4"/>
      <c r="N62" s="264"/>
      <c r="O62" s="264"/>
      <c r="P62" s="264"/>
      <c r="Q62" s="264"/>
      <c r="R62" s="264"/>
      <c r="S62" s="264"/>
      <c r="T62" s="266"/>
      <c r="U62" s="266"/>
      <c r="V62" s="266"/>
      <c r="W62" s="266"/>
      <c r="X62" s="266"/>
      <c r="Y62" s="266"/>
      <c r="Z62" s="267"/>
      <c r="AA62" s="267"/>
      <c r="AB62" s="267"/>
    </row>
    <row r="63" spans="1:28" ht="15">
      <c r="A63" s="271"/>
      <c r="B63" s="13">
        <f t="shared" si="4"/>
        <v>0</v>
      </c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4"/>
      <c r="N63" s="264"/>
      <c r="O63" s="264"/>
      <c r="P63" s="264"/>
      <c r="Q63" s="264"/>
      <c r="R63" s="264"/>
      <c r="S63" s="264"/>
      <c r="T63" s="266"/>
      <c r="U63" s="266"/>
      <c r="V63" s="266"/>
      <c r="W63" s="266"/>
      <c r="X63" s="266"/>
      <c r="Y63" s="266"/>
      <c r="Z63" s="267"/>
      <c r="AA63" s="267"/>
      <c r="AB63" s="267"/>
    </row>
    <row r="64" spans="1:28" ht="15">
      <c r="A64" s="271"/>
      <c r="B64" s="13">
        <f t="shared" si="4"/>
        <v>0</v>
      </c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4"/>
      <c r="N64" s="264"/>
      <c r="O64" s="264"/>
      <c r="P64" s="264"/>
      <c r="Q64" s="264"/>
      <c r="R64" s="264"/>
      <c r="S64" s="264"/>
      <c r="T64" s="266"/>
      <c r="U64" s="266"/>
      <c r="V64" s="266"/>
      <c r="W64" s="266"/>
      <c r="X64" s="266"/>
      <c r="Y64" s="266"/>
      <c r="Z64" s="267"/>
      <c r="AA64" s="267"/>
      <c r="AB64" s="267"/>
    </row>
    <row r="65" spans="1:28" ht="15">
      <c r="A65" s="274"/>
      <c r="B65" s="13">
        <f t="shared" si="4"/>
        <v>0</v>
      </c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4"/>
      <c r="N65" s="264"/>
      <c r="O65" s="264"/>
      <c r="P65" s="264"/>
      <c r="Q65" s="264"/>
      <c r="R65" s="264"/>
      <c r="S65" s="264"/>
      <c r="T65" s="266"/>
      <c r="U65" s="266"/>
      <c r="V65" s="266"/>
      <c r="W65" s="266"/>
      <c r="X65" s="266"/>
      <c r="Y65" s="266"/>
      <c r="Z65" s="267"/>
      <c r="AA65" s="267"/>
      <c r="AB65" s="267"/>
    </row>
    <row r="66" spans="1:28" s="151" customFormat="1" ht="15">
      <c r="A66" s="274"/>
      <c r="B66" s="13">
        <f t="shared" si="4"/>
        <v>0</v>
      </c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4"/>
      <c r="N66" s="264"/>
      <c r="O66" s="264"/>
      <c r="P66" s="264"/>
      <c r="Q66" s="264"/>
      <c r="R66" s="264"/>
      <c r="S66" s="264"/>
      <c r="T66" s="266"/>
      <c r="U66" s="266"/>
      <c r="V66" s="266"/>
      <c r="W66" s="266"/>
      <c r="X66" s="266"/>
      <c r="Y66" s="266"/>
      <c r="Z66" s="267"/>
      <c r="AA66" s="267"/>
      <c r="AB66" s="267"/>
    </row>
    <row r="67" spans="1:28" ht="15">
      <c r="A67" s="275"/>
      <c r="B67" s="13">
        <f t="shared" si="4"/>
        <v>0</v>
      </c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4"/>
      <c r="N67" s="264"/>
      <c r="O67" s="264"/>
      <c r="P67" s="264"/>
      <c r="Q67" s="264"/>
      <c r="R67" s="264"/>
      <c r="S67" s="264"/>
      <c r="T67" s="266"/>
      <c r="U67" s="266"/>
      <c r="V67" s="266"/>
      <c r="W67" s="266"/>
      <c r="X67" s="266"/>
      <c r="Y67" s="266"/>
      <c r="Z67" s="267"/>
      <c r="AA67" s="267"/>
      <c r="AB67" s="267"/>
    </row>
    <row r="68" spans="1:28" ht="15">
      <c r="A68" s="275"/>
      <c r="B68" s="13">
        <f t="shared" si="4"/>
        <v>0</v>
      </c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4"/>
      <c r="N68" s="264"/>
      <c r="O68" s="264"/>
      <c r="P68" s="264"/>
      <c r="Q68" s="264"/>
      <c r="R68" s="264"/>
      <c r="S68" s="264"/>
      <c r="T68" s="266"/>
      <c r="U68" s="266"/>
      <c r="V68" s="266"/>
      <c r="W68" s="266"/>
      <c r="X68" s="266"/>
      <c r="Y68" s="266"/>
      <c r="Z68" s="267"/>
      <c r="AA68" s="267"/>
      <c r="AB68" s="267"/>
    </row>
    <row r="69" spans="1:28" ht="15">
      <c r="A69" s="275"/>
      <c r="B69" s="13">
        <f t="shared" si="4"/>
        <v>0</v>
      </c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4"/>
      <c r="N69" s="264"/>
      <c r="O69" s="264"/>
      <c r="P69" s="264"/>
      <c r="Q69" s="264"/>
      <c r="R69" s="264"/>
      <c r="S69" s="264"/>
      <c r="T69" s="266"/>
      <c r="U69" s="266"/>
      <c r="V69" s="266"/>
      <c r="W69" s="266"/>
      <c r="X69" s="266"/>
      <c r="Y69" s="266"/>
      <c r="Z69" s="267"/>
      <c r="AA69" s="267"/>
      <c r="AB69" s="267"/>
    </row>
    <row r="70" spans="1:28" ht="15">
      <c r="A70" s="150" t="s">
        <v>121</v>
      </c>
      <c r="B70" s="13">
        <f>SUM(B71:B85)</f>
        <v>0</v>
      </c>
      <c r="C70" s="261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2"/>
      <c r="AA70" s="262"/>
      <c r="AB70" s="262"/>
    </row>
    <row r="71" spans="1:28" ht="15">
      <c r="A71" s="271"/>
      <c r="B71" s="13">
        <f aca="true" t="shared" si="5" ref="B71:B85">SUM(C71:AB71)</f>
        <v>0</v>
      </c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4"/>
      <c r="N71" s="264"/>
      <c r="O71" s="264"/>
      <c r="P71" s="264"/>
      <c r="Q71" s="264"/>
      <c r="R71" s="264"/>
      <c r="S71" s="264"/>
      <c r="T71" s="266"/>
      <c r="U71" s="266"/>
      <c r="V71" s="266"/>
      <c r="W71" s="266"/>
      <c r="X71" s="266"/>
      <c r="Y71" s="266"/>
      <c r="Z71" s="267"/>
      <c r="AA71" s="267"/>
      <c r="AB71" s="267"/>
    </row>
    <row r="72" spans="1:28" ht="15">
      <c r="A72" s="272"/>
      <c r="B72" s="13">
        <f t="shared" si="5"/>
        <v>0</v>
      </c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4"/>
      <c r="N72" s="264"/>
      <c r="O72" s="264"/>
      <c r="P72" s="264"/>
      <c r="Q72" s="264"/>
      <c r="R72" s="264"/>
      <c r="S72" s="264"/>
      <c r="T72" s="266"/>
      <c r="U72" s="266"/>
      <c r="V72" s="266"/>
      <c r="W72" s="266"/>
      <c r="X72" s="266"/>
      <c r="Y72" s="266"/>
      <c r="Z72" s="267"/>
      <c r="AA72" s="267"/>
      <c r="AB72" s="267"/>
    </row>
    <row r="73" spans="1:28" ht="15">
      <c r="A73" s="273"/>
      <c r="B73" s="13">
        <f t="shared" si="5"/>
        <v>0</v>
      </c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4"/>
      <c r="N73" s="264"/>
      <c r="O73" s="264"/>
      <c r="P73" s="264"/>
      <c r="Q73" s="264"/>
      <c r="R73" s="264"/>
      <c r="S73" s="264"/>
      <c r="T73" s="266"/>
      <c r="U73" s="266"/>
      <c r="V73" s="266"/>
      <c r="W73" s="266"/>
      <c r="X73" s="266"/>
      <c r="Y73" s="266"/>
      <c r="Z73" s="267"/>
      <c r="AA73" s="267"/>
      <c r="AB73" s="267"/>
    </row>
    <row r="74" spans="1:28" ht="15">
      <c r="A74" s="274"/>
      <c r="B74" s="13">
        <f t="shared" si="5"/>
        <v>0</v>
      </c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4"/>
      <c r="N74" s="264"/>
      <c r="O74" s="264"/>
      <c r="P74" s="264"/>
      <c r="Q74" s="264"/>
      <c r="R74" s="264"/>
      <c r="S74" s="264"/>
      <c r="T74" s="266"/>
      <c r="U74" s="266"/>
      <c r="V74" s="266"/>
      <c r="W74" s="266"/>
      <c r="X74" s="266"/>
      <c r="Y74" s="266"/>
      <c r="Z74" s="267"/>
      <c r="AA74" s="267"/>
      <c r="AB74" s="267"/>
    </row>
    <row r="75" spans="1:28" s="152" customFormat="1" ht="15">
      <c r="A75" s="274"/>
      <c r="B75" s="13">
        <f t="shared" si="5"/>
        <v>0</v>
      </c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4"/>
      <c r="N75" s="264"/>
      <c r="O75" s="264"/>
      <c r="P75" s="264"/>
      <c r="Q75" s="264"/>
      <c r="R75" s="264"/>
      <c r="S75" s="264"/>
      <c r="T75" s="266"/>
      <c r="U75" s="266"/>
      <c r="V75" s="266"/>
      <c r="W75" s="266"/>
      <c r="X75" s="266"/>
      <c r="Y75" s="266"/>
      <c r="Z75" s="267"/>
      <c r="AA75" s="267"/>
      <c r="AB75" s="267"/>
    </row>
    <row r="76" spans="1:28" s="153" customFormat="1" ht="15">
      <c r="A76" s="274"/>
      <c r="B76" s="13">
        <f t="shared" si="5"/>
        <v>0</v>
      </c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4"/>
      <c r="N76" s="264"/>
      <c r="O76" s="264"/>
      <c r="P76" s="264"/>
      <c r="Q76" s="264"/>
      <c r="R76" s="264"/>
      <c r="S76" s="264"/>
      <c r="T76" s="266"/>
      <c r="U76" s="266"/>
      <c r="V76" s="266"/>
      <c r="W76" s="266"/>
      <c r="X76" s="266"/>
      <c r="Y76" s="266"/>
      <c r="Z76" s="267"/>
      <c r="AA76" s="267"/>
      <c r="AB76" s="267"/>
    </row>
    <row r="77" spans="1:28" s="153" customFormat="1" ht="15">
      <c r="A77" s="274"/>
      <c r="B77" s="13">
        <f t="shared" si="5"/>
        <v>0</v>
      </c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4"/>
      <c r="N77" s="264"/>
      <c r="O77" s="264"/>
      <c r="P77" s="264"/>
      <c r="Q77" s="264"/>
      <c r="R77" s="264"/>
      <c r="S77" s="264"/>
      <c r="T77" s="266"/>
      <c r="U77" s="266"/>
      <c r="V77" s="266"/>
      <c r="W77" s="266"/>
      <c r="X77" s="266"/>
      <c r="Y77" s="266"/>
      <c r="Z77" s="267"/>
      <c r="AA77" s="267"/>
      <c r="AB77" s="267"/>
    </row>
    <row r="78" spans="1:28" ht="15">
      <c r="A78" s="271"/>
      <c r="B78" s="13">
        <f t="shared" si="5"/>
        <v>0</v>
      </c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4"/>
      <c r="N78" s="264"/>
      <c r="O78" s="264"/>
      <c r="P78" s="264"/>
      <c r="Q78" s="264"/>
      <c r="R78" s="264"/>
      <c r="S78" s="264"/>
      <c r="T78" s="266"/>
      <c r="U78" s="266"/>
      <c r="V78" s="266"/>
      <c r="W78" s="266"/>
      <c r="X78" s="266"/>
      <c r="Y78" s="266"/>
      <c r="Z78" s="267"/>
      <c r="AA78" s="267"/>
      <c r="AB78" s="267"/>
    </row>
    <row r="79" spans="1:28" ht="15">
      <c r="A79" s="271"/>
      <c r="B79" s="13">
        <f t="shared" si="5"/>
        <v>0</v>
      </c>
      <c r="C79" s="263"/>
      <c r="D79" s="263"/>
      <c r="E79" s="263"/>
      <c r="F79" s="263"/>
      <c r="G79" s="263"/>
      <c r="H79" s="263"/>
      <c r="I79" s="263"/>
      <c r="J79" s="263"/>
      <c r="K79" s="263"/>
      <c r="L79" s="263"/>
      <c r="M79" s="264"/>
      <c r="N79" s="264"/>
      <c r="O79" s="264"/>
      <c r="P79" s="264"/>
      <c r="Q79" s="264"/>
      <c r="R79" s="264"/>
      <c r="S79" s="264"/>
      <c r="T79" s="266"/>
      <c r="U79" s="266"/>
      <c r="V79" s="266"/>
      <c r="W79" s="266"/>
      <c r="X79" s="266"/>
      <c r="Y79" s="266"/>
      <c r="Z79" s="267"/>
      <c r="AA79" s="267"/>
      <c r="AB79" s="267"/>
    </row>
    <row r="80" spans="1:28" ht="15">
      <c r="A80" s="271"/>
      <c r="B80" s="13">
        <f t="shared" si="5"/>
        <v>0</v>
      </c>
      <c r="C80" s="263"/>
      <c r="D80" s="263"/>
      <c r="E80" s="263"/>
      <c r="F80" s="263"/>
      <c r="G80" s="263"/>
      <c r="H80" s="263"/>
      <c r="I80" s="263"/>
      <c r="J80" s="263"/>
      <c r="K80" s="263"/>
      <c r="L80" s="263"/>
      <c r="M80" s="264"/>
      <c r="N80" s="264"/>
      <c r="O80" s="264"/>
      <c r="P80" s="264"/>
      <c r="Q80" s="264"/>
      <c r="R80" s="264"/>
      <c r="S80" s="264"/>
      <c r="T80" s="266"/>
      <c r="U80" s="266"/>
      <c r="V80" s="266"/>
      <c r="W80" s="266"/>
      <c r="X80" s="266"/>
      <c r="Y80" s="266"/>
      <c r="Z80" s="267"/>
      <c r="AA80" s="267"/>
      <c r="AB80" s="267"/>
    </row>
    <row r="81" spans="1:28" ht="15">
      <c r="A81" s="274"/>
      <c r="B81" s="13">
        <f t="shared" si="5"/>
        <v>0</v>
      </c>
      <c r="C81" s="263"/>
      <c r="D81" s="263"/>
      <c r="E81" s="263"/>
      <c r="F81" s="263"/>
      <c r="G81" s="263"/>
      <c r="H81" s="263"/>
      <c r="I81" s="263"/>
      <c r="J81" s="263"/>
      <c r="K81" s="263"/>
      <c r="L81" s="263"/>
      <c r="M81" s="264"/>
      <c r="N81" s="264"/>
      <c r="O81" s="264"/>
      <c r="P81" s="264"/>
      <c r="Q81" s="264"/>
      <c r="R81" s="264"/>
      <c r="S81" s="264"/>
      <c r="T81" s="266"/>
      <c r="U81" s="266"/>
      <c r="V81" s="266"/>
      <c r="W81" s="266"/>
      <c r="X81" s="266"/>
      <c r="Y81" s="266"/>
      <c r="Z81" s="267"/>
      <c r="AA81" s="267"/>
      <c r="AB81" s="267"/>
    </row>
    <row r="82" spans="1:28" ht="15">
      <c r="A82" s="274"/>
      <c r="B82" s="13">
        <f t="shared" si="5"/>
        <v>0</v>
      </c>
      <c r="C82" s="263"/>
      <c r="D82" s="263"/>
      <c r="E82" s="263"/>
      <c r="F82" s="263"/>
      <c r="G82" s="263"/>
      <c r="H82" s="263"/>
      <c r="I82" s="263"/>
      <c r="J82" s="263"/>
      <c r="K82" s="263"/>
      <c r="L82" s="263"/>
      <c r="M82" s="264"/>
      <c r="N82" s="264"/>
      <c r="O82" s="264"/>
      <c r="P82" s="264"/>
      <c r="Q82" s="264"/>
      <c r="R82" s="264"/>
      <c r="S82" s="264"/>
      <c r="T82" s="266"/>
      <c r="U82" s="266"/>
      <c r="V82" s="266"/>
      <c r="W82" s="266"/>
      <c r="X82" s="266"/>
      <c r="Y82" s="266"/>
      <c r="Z82" s="267"/>
      <c r="AA82" s="267"/>
      <c r="AB82" s="267"/>
    </row>
    <row r="83" spans="1:28" s="152" customFormat="1" ht="15.75" customHeight="1">
      <c r="A83" s="275"/>
      <c r="B83" s="13">
        <f t="shared" si="5"/>
        <v>0</v>
      </c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4"/>
      <c r="N83" s="264"/>
      <c r="O83" s="264"/>
      <c r="P83" s="264"/>
      <c r="Q83" s="264"/>
      <c r="R83" s="264"/>
      <c r="S83" s="264"/>
      <c r="T83" s="266"/>
      <c r="U83" s="266"/>
      <c r="V83" s="266"/>
      <c r="W83" s="266"/>
      <c r="X83" s="266"/>
      <c r="Y83" s="266"/>
      <c r="Z83" s="267"/>
      <c r="AA83" s="267"/>
      <c r="AB83" s="267"/>
    </row>
    <row r="84" spans="1:28" ht="15">
      <c r="A84" s="275"/>
      <c r="B84" s="13">
        <f t="shared" si="5"/>
        <v>0</v>
      </c>
      <c r="C84" s="263"/>
      <c r="D84" s="263"/>
      <c r="E84" s="263"/>
      <c r="F84" s="263"/>
      <c r="G84" s="263"/>
      <c r="H84" s="263"/>
      <c r="I84" s="263"/>
      <c r="J84" s="263"/>
      <c r="K84" s="263"/>
      <c r="L84" s="263"/>
      <c r="M84" s="264"/>
      <c r="N84" s="264"/>
      <c r="O84" s="264"/>
      <c r="P84" s="264"/>
      <c r="Q84" s="264"/>
      <c r="R84" s="264"/>
      <c r="S84" s="264"/>
      <c r="T84" s="266"/>
      <c r="U84" s="266"/>
      <c r="V84" s="266"/>
      <c r="W84" s="266"/>
      <c r="X84" s="266"/>
      <c r="Y84" s="266"/>
      <c r="Z84" s="267"/>
      <c r="AA84" s="267"/>
      <c r="AB84" s="267"/>
    </row>
    <row r="85" spans="1:28" ht="15">
      <c r="A85" s="275"/>
      <c r="B85" s="13">
        <f t="shared" si="5"/>
        <v>0</v>
      </c>
      <c r="C85" s="263"/>
      <c r="D85" s="263"/>
      <c r="E85" s="263"/>
      <c r="F85" s="263"/>
      <c r="G85" s="263"/>
      <c r="H85" s="263"/>
      <c r="I85" s="263"/>
      <c r="J85" s="263"/>
      <c r="K85" s="263"/>
      <c r="L85" s="263"/>
      <c r="M85" s="264"/>
      <c r="N85" s="264"/>
      <c r="O85" s="264"/>
      <c r="P85" s="264"/>
      <c r="Q85" s="264"/>
      <c r="R85" s="264"/>
      <c r="S85" s="264"/>
      <c r="T85" s="266"/>
      <c r="U85" s="266"/>
      <c r="V85" s="266"/>
      <c r="W85" s="266"/>
      <c r="X85" s="266"/>
      <c r="Y85" s="266"/>
      <c r="Z85" s="267"/>
      <c r="AA85" s="267"/>
      <c r="AB85" s="267"/>
    </row>
    <row r="86" spans="1:28" ht="15.75" customHeight="1">
      <c r="A86" s="150" t="s">
        <v>122</v>
      </c>
      <c r="B86" s="13">
        <f>SUM(B87:B101)</f>
        <v>0</v>
      </c>
      <c r="C86" s="261"/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2"/>
      <c r="AA86" s="262"/>
      <c r="AB86" s="262"/>
    </row>
    <row r="87" spans="1:28" ht="15">
      <c r="A87" s="271"/>
      <c r="B87" s="13">
        <f aca="true" t="shared" si="6" ref="B87:B101">SUM(C87:AB87)</f>
        <v>0</v>
      </c>
      <c r="C87" s="263"/>
      <c r="D87" s="263"/>
      <c r="E87" s="263"/>
      <c r="F87" s="263"/>
      <c r="G87" s="263"/>
      <c r="H87" s="263"/>
      <c r="I87" s="263"/>
      <c r="J87" s="263"/>
      <c r="K87" s="263"/>
      <c r="L87" s="263"/>
      <c r="M87" s="264"/>
      <c r="N87" s="264"/>
      <c r="O87" s="264"/>
      <c r="P87" s="264"/>
      <c r="Q87" s="264"/>
      <c r="R87" s="264"/>
      <c r="S87" s="264"/>
      <c r="T87" s="266"/>
      <c r="U87" s="266"/>
      <c r="V87" s="266"/>
      <c r="W87" s="266"/>
      <c r="X87" s="266"/>
      <c r="Y87" s="266"/>
      <c r="Z87" s="267"/>
      <c r="AA87" s="267"/>
      <c r="AB87" s="267"/>
    </row>
    <row r="88" spans="1:28" ht="15">
      <c r="A88" s="272"/>
      <c r="B88" s="13">
        <f t="shared" si="6"/>
        <v>0</v>
      </c>
      <c r="C88" s="263"/>
      <c r="D88" s="263"/>
      <c r="E88" s="263"/>
      <c r="F88" s="263"/>
      <c r="G88" s="263"/>
      <c r="H88" s="263"/>
      <c r="I88" s="263"/>
      <c r="J88" s="263"/>
      <c r="K88" s="263"/>
      <c r="L88" s="263"/>
      <c r="M88" s="264"/>
      <c r="N88" s="264"/>
      <c r="O88" s="264"/>
      <c r="P88" s="264"/>
      <c r="Q88" s="264"/>
      <c r="R88" s="264"/>
      <c r="S88" s="264"/>
      <c r="T88" s="266"/>
      <c r="U88" s="266"/>
      <c r="V88" s="266"/>
      <c r="W88" s="266"/>
      <c r="X88" s="266"/>
      <c r="Y88" s="266"/>
      <c r="Z88" s="267"/>
      <c r="AA88" s="267"/>
      <c r="AB88" s="267"/>
    </row>
    <row r="89" spans="1:28" ht="15">
      <c r="A89" s="273"/>
      <c r="B89" s="13">
        <f t="shared" si="6"/>
        <v>0</v>
      </c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4"/>
      <c r="N89" s="264"/>
      <c r="O89" s="264"/>
      <c r="P89" s="264"/>
      <c r="Q89" s="264"/>
      <c r="R89" s="264"/>
      <c r="S89" s="264"/>
      <c r="T89" s="266"/>
      <c r="U89" s="266"/>
      <c r="V89" s="266"/>
      <c r="W89" s="266"/>
      <c r="X89" s="266"/>
      <c r="Y89" s="266"/>
      <c r="Z89" s="267"/>
      <c r="AA89" s="267"/>
      <c r="AB89" s="267"/>
    </row>
    <row r="90" spans="1:28" ht="15">
      <c r="A90" s="274"/>
      <c r="B90" s="13">
        <f t="shared" si="6"/>
        <v>0</v>
      </c>
      <c r="C90" s="263"/>
      <c r="D90" s="263"/>
      <c r="E90" s="263"/>
      <c r="F90" s="263"/>
      <c r="G90" s="263"/>
      <c r="H90" s="263"/>
      <c r="I90" s="263"/>
      <c r="J90" s="263"/>
      <c r="K90" s="263"/>
      <c r="L90" s="263"/>
      <c r="M90" s="264"/>
      <c r="N90" s="264"/>
      <c r="O90" s="264"/>
      <c r="P90" s="264"/>
      <c r="Q90" s="264"/>
      <c r="R90" s="264"/>
      <c r="S90" s="264"/>
      <c r="T90" s="266"/>
      <c r="U90" s="266"/>
      <c r="V90" s="266"/>
      <c r="W90" s="266"/>
      <c r="X90" s="266"/>
      <c r="Y90" s="266"/>
      <c r="Z90" s="267"/>
      <c r="AA90" s="267"/>
      <c r="AB90" s="267"/>
    </row>
    <row r="91" spans="1:28" s="154" customFormat="1" ht="15">
      <c r="A91" s="274"/>
      <c r="B91" s="13">
        <f t="shared" si="6"/>
        <v>0</v>
      </c>
      <c r="C91" s="263"/>
      <c r="D91" s="263"/>
      <c r="E91" s="263"/>
      <c r="F91" s="263"/>
      <c r="G91" s="263"/>
      <c r="H91" s="263"/>
      <c r="I91" s="263"/>
      <c r="J91" s="263"/>
      <c r="K91" s="263"/>
      <c r="L91" s="263"/>
      <c r="M91" s="264"/>
      <c r="N91" s="264"/>
      <c r="O91" s="264"/>
      <c r="P91" s="264"/>
      <c r="Q91" s="264"/>
      <c r="R91" s="264"/>
      <c r="S91" s="264"/>
      <c r="T91" s="266"/>
      <c r="U91" s="266"/>
      <c r="V91" s="266"/>
      <c r="W91" s="266"/>
      <c r="X91" s="266"/>
      <c r="Y91" s="266"/>
      <c r="Z91" s="270"/>
      <c r="AA91" s="270"/>
      <c r="AB91" s="270"/>
    </row>
    <row r="92" spans="1:28" s="152" customFormat="1" ht="15">
      <c r="A92" s="274"/>
      <c r="B92" s="13">
        <f t="shared" si="6"/>
        <v>0</v>
      </c>
      <c r="C92" s="263"/>
      <c r="D92" s="263"/>
      <c r="E92" s="263"/>
      <c r="F92" s="263"/>
      <c r="G92" s="263"/>
      <c r="H92" s="263"/>
      <c r="I92" s="263"/>
      <c r="J92" s="263"/>
      <c r="K92" s="263"/>
      <c r="L92" s="263"/>
      <c r="M92" s="264"/>
      <c r="N92" s="264"/>
      <c r="O92" s="264"/>
      <c r="P92" s="264"/>
      <c r="Q92" s="264"/>
      <c r="R92" s="264"/>
      <c r="S92" s="264"/>
      <c r="T92" s="266"/>
      <c r="U92" s="266"/>
      <c r="V92" s="266"/>
      <c r="W92" s="266"/>
      <c r="X92" s="266"/>
      <c r="Y92" s="266"/>
      <c r="Z92" s="267"/>
      <c r="AA92" s="267"/>
      <c r="AB92" s="267"/>
    </row>
    <row r="93" spans="1:28" s="155" customFormat="1" ht="15">
      <c r="A93" s="274"/>
      <c r="B93" s="13">
        <f t="shared" si="6"/>
        <v>0</v>
      </c>
      <c r="C93" s="263"/>
      <c r="D93" s="263"/>
      <c r="E93" s="263"/>
      <c r="F93" s="263"/>
      <c r="G93" s="263"/>
      <c r="H93" s="263"/>
      <c r="I93" s="263"/>
      <c r="J93" s="263"/>
      <c r="K93" s="263"/>
      <c r="L93" s="263"/>
      <c r="M93" s="264"/>
      <c r="N93" s="264"/>
      <c r="O93" s="264"/>
      <c r="P93" s="264"/>
      <c r="Q93" s="264"/>
      <c r="R93" s="264"/>
      <c r="S93" s="264"/>
      <c r="T93" s="266"/>
      <c r="U93" s="266"/>
      <c r="V93" s="266"/>
      <c r="W93" s="266"/>
      <c r="X93" s="266"/>
      <c r="Y93" s="266"/>
      <c r="Z93" s="267"/>
      <c r="AA93" s="267"/>
      <c r="AB93" s="267"/>
    </row>
    <row r="94" spans="1:28" s="152" customFormat="1" ht="15">
      <c r="A94" s="271"/>
      <c r="B94" s="13">
        <f t="shared" si="6"/>
        <v>0</v>
      </c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264"/>
      <c r="N94" s="264"/>
      <c r="O94" s="264"/>
      <c r="P94" s="264"/>
      <c r="Q94" s="264"/>
      <c r="R94" s="264"/>
      <c r="S94" s="264"/>
      <c r="T94" s="266"/>
      <c r="U94" s="266"/>
      <c r="V94" s="266"/>
      <c r="W94" s="266"/>
      <c r="X94" s="266"/>
      <c r="Y94" s="266"/>
      <c r="Z94" s="267"/>
      <c r="AA94" s="267"/>
      <c r="AB94" s="267"/>
    </row>
    <row r="95" spans="1:28" ht="15">
      <c r="A95" s="271"/>
      <c r="B95" s="13">
        <f t="shared" si="6"/>
        <v>0</v>
      </c>
      <c r="C95" s="263"/>
      <c r="D95" s="263"/>
      <c r="E95" s="263"/>
      <c r="F95" s="263"/>
      <c r="G95" s="263"/>
      <c r="H95" s="263"/>
      <c r="I95" s="263"/>
      <c r="J95" s="263"/>
      <c r="K95" s="263"/>
      <c r="L95" s="263"/>
      <c r="M95" s="264"/>
      <c r="N95" s="264"/>
      <c r="O95" s="264"/>
      <c r="P95" s="264"/>
      <c r="Q95" s="264"/>
      <c r="R95" s="264"/>
      <c r="S95" s="264"/>
      <c r="T95" s="266"/>
      <c r="U95" s="266"/>
      <c r="V95" s="266"/>
      <c r="W95" s="266"/>
      <c r="X95" s="266"/>
      <c r="Y95" s="266"/>
      <c r="Z95" s="267"/>
      <c r="AA95" s="267"/>
      <c r="AB95" s="267"/>
    </row>
    <row r="96" spans="1:28" ht="15">
      <c r="A96" s="271"/>
      <c r="B96" s="13">
        <f t="shared" si="6"/>
        <v>0</v>
      </c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4"/>
      <c r="N96" s="264"/>
      <c r="O96" s="264"/>
      <c r="P96" s="264"/>
      <c r="Q96" s="264"/>
      <c r="R96" s="264"/>
      <c r="S96" s="264"/>
      <c r="T96" s="266"/>
      <c r="U96" s="266"/>
      <c r="V96" s="266"/>
      <c r="W96" s="266"/>
      <c r="X96" s="266"/>
      <c r="Y96" s="266"/>
      <c r="Z96" s="267"/>
      <c r="AA96" s="267"/>
      <c r="AB96" s="267"/>
    </row>
    <row r="97" spans="1:28" ht="15">
      <c r="A97" s="274"/>
      <c r="B97" s="13">
        <f t="shared" si="6"/>
        <v>0</v>
      </c>
      <c r="C97" s="263"/>
      <c r="D97" s="263"/>
      <c r="E97" s="263"/>
      <c r="F97" s="263"/>
      <c r="G97" s="263"/>
      <c r="H97" s="263"/>
      <c r="I97" s="263"/>
      <c r="J97" s="263"/>
      <c r="K97" s="263"/>
      <c r="L97" s="263"/>
      <c r="M97" s="264"/>
      <c r="N97" s="264"/>
      <c r="O97" s="264"/>
      <c r="P97" s="264"/>
      <c r="Q97" s="264"/>
      <c r="R97" s="264"/>
      <c r="S97" s="264"/>
      <c r="T97" s="266"/>
      <c r="U97" s="266"/>
      <c r="V97" s="266"/>
      <c r="W97" s="266"/>
      <c r="X97" s="266"/>
      <c r="Y97" s="266"/>
      <c r="Z97" s="267"/>
      <c r="AA97" s="267"/>
      <c r="AB97" s="267"/>
    </row>
    <row r="98" spans="1:28" ht="15">
      <c r="A98" s="274"/>
      <c r="B98" s="13">
        <f t="shared" si="6"/>
        <v>0</v>
      </c>
      <c r="C98" s="263"/>
      <c r="D98" s="263"/>
      <c r="E98" s="263"/>
      <c r="F98" s="263"/>
      <c r="G98" s="263"/>
      <c r="H98" s="263"/>
      <c r="I98" s="263"/>
      <c r="J98" s="263"/>
      <c r="K98" s="263"/>
      <c r="L98" s="263"/>
      <c r="M98" s="264"/>
      <c r="N98" s="264"/>
      <c r="O98" s="264"/>
      <c r="P98" s="264"/>
      <c r="Q98" s="264"/>
      <c r="R98" s="264"/>
      <c r="S98" s="264"/>
      <c r="T98" s="266"/>
      <c r="U98" s="266"/>
      <c r="V98" s="266"/>
      <c r="W98" s="266"/>
      <c r="X98" s="266"/>
      <c r="Y98" s="266"/>
      <c r="Z98" s="267"/>
      <c r="AA98" s="267"/>
      <c r="AB98" s="267"/>
    </row>
    <row r="99" spans="1:28" ht="15">
      <c r="A99" s="275"/>
      <c r="B99" s="13">
        <f t="shared" si="6"/>
        <v>0</v>
      </c>
      <c r="C99" s="263"/>
      <c r="D99" s="263"/>
      <c r="E99" s="263"/>
      <c r="F99" s="263"/>
      <c r="G99" s="263"/>
      <c r="H99" s="263"/>
      <c r="I99" s="263"/>
      <c r="J99" s="263"/>
      <c r="K99" s="263"/>
      <c r="L99" s="263"/>
      <c r="M99" s="264"/>
      <c r="N99" s="264"/>
      <c r="O99" s="264"/>
      <c r="P99" s="264"/>
      <c r="Q99" s="264"/>
      <c r="R99" s="264"/>
      <c r="S99" s="264"/>
      <c r="T99" s="266"/>
      <c r="U99" s="266"/>
      <c r="V99" s="266"/>
      <c r="W99" s="266"/>
      <c r="X99" s="266"/>
      <c r="Y99" s="266"/>
      <c r="Z99" s="267"/>
      <c r="AA99" s="267"/>
      <c r="AB99" s="267"/>
    </row>
    <row r="100" spans="1:28" ht="15">
      <c r="A100" s="275"/>
      <c r="B100" s="13">
        <f t="shared" si="6"/>
        <v>0</v>
      </c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  <c r="M100" s="264"/>
      <c r="N100" s="264"/>
      <c r="O100" s="264"/>
      <c r="P100" s="264"/>
      <c r="Q100" s="264"/>
      <c r="R100" s="264"/>
      <c r="S100" s="264"/>
      <c r="T100" s="266"/>
      <c r="U100" s="266"/>
      <c r="V100" s="266"/>
      <c r="W100" s="266"/>
      <c r="X100" s="266"/>
      <c r="Y100" s="266"/>
      <c r="Z100" s="267"/>
      <c r="AA100" s="267"/>
      <c r="AB100" s="267"/>
    </row>
    <row r="101" spans="1:28" s="152" customFormat="1" ht="15">
      <c r="A101" s="275"/>
      <c r="B101" s="13">
        <f t="shared" si="6"/>
        <v>0</v>
      </c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  <c r="M101" s="264"/>
      <c r="N101" s="264"/>
      <c r="O101" s="264"/>
      <c r="P101" s="264"/>
      <c r="Q101" s="264"/>
      <c r="R101" s="264"/>
      <c r="S101" s="264"/>
      <c r="T101" s="266"/>
      <c r="U101" s="266"/>
      <c r="V101" s="266"/>
      <c r="W101" s="266"/>
      <c r="X101" s="266"/>
      <c r="Y101" s="266"/>
      <c r="Z101" s="267"/>
      <c r="AA101" s="267"/>
      <c r="AB101" s="267"/>
    </row>
    <row r="102" spans="1:28" ht="15">
      <c r="A102" s="150" t="s">
        <v>123</v>
      </c>
      <c r="B102" s="13">
        <f>SUM(B103:B117)</f>
        <v>0</v>
      </c>
      <c r="C102" s="261"/>
      <c r="D102" s="261"/>
      <c r="E102" s="261"/>
      <c r="F102" s="261"/>
      <c r="G102" s="261"/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  <c r="Y102" s="261"/>
      <c r="Z102" s="262"/>
      <c r="AA102" s="262"/>
      <c r="AB102" s="262"/>
    </row>
    <row r="103" spans="1:28" ht="15">
      <c r="A103" s="271"/>
      <c r="B103" s="13">
        <f>SUM(C103:AB103)</f>
        <v>0</v>
      </c>
      <c r="C103" s="263"/>
      <c r="D103" s="263"/>
      <c r="E103" s="263"/>
      <c r="F103" s="263"/>
      <c r="G103" s="263"/>
      <c r="H103" s="263"/>
      <c r="I103" s="263"/>
      <c r="J103" s="263"/>
      <c r="K103" s="263"/>
      <c r="L103" s="263"/>
      <c r="M103" s="264"/>
      <c r="N103" s="264"/>
      <c r="O103" s="264"/>
      <c r="P103" s="264"/>
      <c r="Q103" s="264"/>
      <c r="R103" s="264"/>
      <c r="S103" s="264"/>
      <c r="T103" s="266"/>
      <c r="U103" s="266"/>
      <c r="V103" s="266"/>
      <c r="W103" s="266"/>
      <c r="X103" s="266"/>
      <c r="Y103" s="266"/>
      <c r="Z103" s="267"/>
      <c r="AA103" s="267"/>
      <c r="AB103" s="267"/>
    </row>
    <row r="104" spans="1:28" ht="15">
      <c r="A104" s="272"/>
      <c r="B104" s="13">
        <f>SUM(C104:AB104)</f>
        <v>0</v>
      </c>
      <c r="C104" s="263"/>
      <c r="D104" s="263"/>
      <c r="E104" s="263"/>
      <c r="F104" s="263"/>
      <c r="G104" s="263"/>
      <c r="H104" s="263"/>
      <c r="I104" s="263"/>
      <c r="J104" s="263"/>
      <c r="K104" s="263"/>
      <c r="L104" s="263"/>
      <c r="M104" s="264"/>
      <c r="N104" s="264"/>
      <c r="O104" s="264"/>
      <c r="P104" s="264"/>
      <c r="Q104" s="264"/>
      <c r="R104" s="264"/>
      <c r="S104" s="264"/>
      <c r="T104" s="266"/>
      <c r="U104" s="266"/>
      <c r="V104" s="266"/>
      <c r="W104" s="266"/>
      <c r="X104" s="266"/>
      <c r="Y104" s="266"/>
      <c r="Z104" s="267"/>
      <c r="AA104" s="267"/>
      <c r="AB104" s="267"/>
    </row>
    <row r="105" spans="1:28" ht="15">
      <c r="A105" s="273"/>
      <c r="B105" s="13">
        <f>SUM(C197:AB197)</f>
        <v>0</v>
      </c>
      <c r="C105" s="263"/>
      <c r="D105" s="263"/>
      <c r="E105" s="263"/>
      <c r="F105" s="263"/>
      <c r="G105" s="263"/>
      <c r="H105" s="263"/>
      <c r="I105" s="263"/>
      <c r="J105" s="263"/>
      <c r="K105" s="263"/>
      <c r="L105" s="263"/>
      <c r="M105" s="264"/>
      <c r="N105" s="264"/>
      <c r="O105" s="264"/>
      <c r="P105" s="264"/>
      <c r="Q105" s="264"/>
      <c r="R105" s="264"/>
      <c r="S105" s="264"/>
      <c r="T105" s="266"/>
      <c r="U105" s="266"/>
      <c r="V105" s="266"/>
      <c r="W105" s="266"/>
      <c r="X105" s="266"/>
      <c r="Y105" s="266"/>
      <c r="Z105" s="267"/>
      <c r="AA105" s="267"/>
      <c r="AB105" s="267"/>
    </row>
    <row r="106" spans="1:28" ht="15">
      <c r="A106" s="274"/>
      <c r="B106" s="13">
        <f aca="true" t="shared" si="7" ref="B106:B117">SUM(C106:AB106)</f>
        <v>0</v>
      </c>
      <c r="C106" s="263"/>
      <c r="D106" s="263"/>
      <c r="E106" s="263"/>
      <c r="F106" s="263"/>
      <c r="G106" s="263"/>
      <c r="H106" s="263"/>
      <c r="I106" s="263"/>
      <c r="J106" s="263"/>
      <c r="K106" s="263"/>
      <c r="L106" s="263"/>
      <c r="M106" s="264"/>
      <c r="N106" s="264"/>
      <c r="O106" s="264"/>
      <c r="P106" s="264"/>
      <c r="Q106" s="264"/>
      <c r="R106" s="264"/>
      <c r="S106" s="264"/>
      <c r="T106" s="266"/>
      <c r="U106" s="266"/>
      <c r="V106" s="266"/>
      <c r="W106" s="266"/>
      <c r="X106" s="266"/>
      <c r="Y106" s="266"/>
      <c r="Z106" s="267"/>
      <c r="AA106" s="267"/>
      <c r="AB106" s="267"/>
    </row>
    <row r="107" spans="1:28" ht="15">
      <c r="A107" s="274"/>
      <c r="B107" s="13">
        <f t="shared" si="7"/>
        <v>0</v>
      </c>
      <c r="C107" s="263"/>
      <c r="D107" s="263"/>
      <c r="E107" s="263"/>
      <c r="F107" s="263"/>
      <c r="G107" s="263"/>
      <c r="H107" s="263"/>
      <c r="I107" s="263"/>
      <c r="J107" s="263"/>
      <c r="K107" s="263"/>
      <c r="L107" s="263"/>
      <c r="M107" s="264"/>
      <c r="N107" s="264"/>
      <c r="O107" s="264"/>
      <c r="P107" s="264"/>
      <c r="Q107" s="264"/>
      <c r="R107" s="264"/>
      <c r="S107" s="264"/>
      <c r="T107" s="266"/>
      <c r="U107" s="266"/>
      <c r="V107" s="266"/>
      <c r="W107" s="266"/>
      <c r="X107" s="266"/>
      <c r="Y107" s="266"/>
      <c r="Z107" s="267"/>
      <c r="AA107" s="267"/>
      <c r="AB107" s="267"/>
    </row>
    <row r="108" spans="1:28" ht="15">
      <c r="A108" s="274"/>
      <c r="B108" s="13">
        <f t="shared" si="7"/>
        <v>0</v>
      </c>
      <c r="C108" s="263"/>
      <c r="D108" s="263"/>
      <c r="E108" s="263"/>
      <c r="F108" s="263"/>
      <c r="G108" s="263"/>
      <c r="H108" s="263"/>
      <c r="I108" s="263"/>
      <c r="J108" s="263"/>
      <c r="K108" s="263"/>
      <c r="L108" s="263"/>
      <c r="M108" s="264"/>
      <c r="N108" s="264"/>
      <c r="O108" s="264"/>
      <c r="P108" s="264"/>
      <c r="Q108" s="264"/>
      <c r="R108" s="264"/>
      <c r="S108" s="264"/>
      <c r="T108" s="266"/>
      <c r="U108" s="266"/>
      <c r="V108" s="266"/>
      <c r="W108" s="266"/>
      <c r="X108" s="266"/>
      <c r="Y108" s="266"/>
      <c r="Z108" s="267"/>
      <c r="AA108" s="267"/>
      <c r="AB108" s="267"/>
    </row>
    <row r="109" spans="1:28" ht="15">
      <c r="A109" s="274"/>
      <c r="B109" s="13">
        <f t="shared" si="7"/>
        <v>0</v>
      </c>
      <c r="C109" s="263"/>
      <c r="D109" s="263"/>
      <c r="E109" s="263"/>
      <c r="F109" s="263"/>
      <c r="G109" s="263"/>
      <c r="H109" s="263"/>
      <c r="I109" s="263"/>
      <c r="J109" s="263"/>
      <c r="K109" s="263"/>
      <c r="L109" s="263"/>
      <c r="M109" s="264"/>
      <c r="N109" s="264"/>
      <c r="O109" s="264"/>
      <c r="P109" s="264"/>
      <c r="Q109" s="264"/>
      <c r="R109" s="264"/>
      <c r="S109" s="264"/>
      <c r="T109" s="266"/>
      <c r="U109" s="266"/>
      <c r="V109" s="266"/>
      <c r="W109" s="266"/>
      <c r="X109" s="266"/>
      <c r="Y109" s="266"/>
      <c r="Z109" s="267"/>
      <c r="AA109" s="267"/>
      <c r="AB109" s="267"/>
    </row>
    <row r="110" spans="1:28" ht="15">
      <c r="A110" s="271"/>
      <c r="B110" s="13">
        <f t="shared" si="7"/>
        <v>0</v>
      </c>
      <c r="C110" s="263"/>
      <c r="D110" s="263"/>
      <c r="E110" s="263"/>
      <c r="F110" s="263"/>
      <c r="G110" s="263"/>
      <c r="H110" s="263"/>
      <c r="I110" s="263"/>
      <c r="J110" s="263"/>
      <c r="K110" s="263"/>
      <c r="L110" s="263"/>
      <c r="M110" s="264"/>
      <c r="N110" s="264"/>
      <c r="O110" s="264"/>
      <c r="P110" s="264"/>
      <c r="Q110" s="264"/>
      <c r="R110" s="264"/>
      <c r="S110" s="264"/>
      <c r="T110" s="266"/>
      <c r="U110" s="266"/>
      <c r="V110" s="266"/>
      <c r="W110" s="266"/>
      <c r="X110" s="266"/>
      <c r="Y110" s="266"/>
      <c r="Z110" s="267"/>
      <c r="AA110" s="267"/>
      <c r="AB110" s="267"/>
    </row>
    <row r="111" spans="1:28" ht="15">
      <c r="A111" s="271"/>
      <c r="B111" s="13">
        <f t="shared" si="7"/>
        <v>0</v>
      </c>
      <c r="C111" s="263"/>
      <c r="D111" s="263"/>
      <c r="E111" s="263"/>
      <c r="F111" s="263"/>
      <c r="G111" s="263"/>
      <c r="H111" s="263"/>
      <c r="I111" s="263"/>
      <c r="J111" s="263"/>
      <c r="K111" s="263"/>
      <c r="L111" s="263"/>
      <c r="M111" s="264"/>
      <c r="N111" s="264"/>
      <c r="O111" s="264"/>
      <c r="P111" s="264"/>
      <c r="Q111" s="264"/>
      <c r="R111" s="264"/>
      <c r="S111" s="264"/>
      <c r="T111" s="266"/>
      <c r="U111" s="266"/>
      <c r="V111" s="266"/>
      <c r="W111" s="266"/>
      <c r="X111" s="266"/>
      <c r="Y111" s="266"/>
      <c r="Z111" s="267"/>
      <c r="AA111" s="267"/>
      <c r="AB111" s="267"/>
    </row>
    <row r="112" spans="1:28" ht="15">
      <c r="A112" s="271"/>
      <c r="B112" s="13">
        <f t="shared" si="7"/>
        <v>0</v>
      </c>
      <c r="C112" s="263"/>
      <c r="D112" s="263"/>
      <c r="E112" s="263"/>
      <c r="F112" s="263"/>
      <c r="G112" s="263"/>
      <c r="H112" s="263"/>
      <c r="I112" s="263"/>
      <c r="J112" s="263"/>
      <c r="K112" s="263"/>
      <c r="L112" s="263"/>
      <c r="M112" s="264"/>
      <c r="N112" s="264"/>
      <c r="O112" s="264"/>
      <c r="P112" s="264"/>
      <c r="Q112" s="264"/>
      <c r="R112" s="264"/>
      <c r="S112" s="264"/>
      <c r="T112" s="266"/>
      <c r="U112" s="266"/>
      <c r="V112" s="266"/>
      <c r="W112" s="266"/>
      <c r="X112" s="266"/>
      <c r="Y112" s="266"/>
      <c r="Z112" s="267"/>
      <c r="AA112" s="267"/>
      <c r="AB112" s="267"/>
    </row>
    <row r="113" spans="1:28" ht="15">
      <c r="A113" s="274"/>
      <c r="B113" s="13">
        <f t="shared" si="7"/>
        <v>0</v>
      </c>
      <c r="C113" s="263"/>
      <c r="D113" s="263"/>
      <c r="E113" s="263"/>
      <c r="F113" s="263"/>
      <c r="G113" s="263"/>
      <c r="H113" s="263"/>
      <c r="I113" s="263"/>
      <c r="J113" s="263"/>
      <c r="K113" s="263"/>
      <c r="L113" s="263"/>
      <c r="M113" s="264"/>
      <c r="N113" s="264"/>
      <c r="O113" s="264"/>
      <c r="P113" s="264"/>
      <c r="Q113" s="264"/>
      <c r="R113" s="264"/>
      <c r="S113" s="264"/>
      <c r="T113" s="266"/>
      <c r="U113" s="266"/>
      <c r="V113" s="266"/>
      <c r="W113" s="266"/>
      <c r="X113" s="266"/>
      <c r="Y113" s="266"/>
      <c r="Z113" s="267"/>
      <c r="AA113" s="267"/>
      <c r="AB113" s="267"/>
    </row>
    <row r="114" spans="1:28" ht="15">
      <c r="A114" s="274"/>
      <c r="B114" s="13">
        <f t="shared" si="7"/>
        <v>0</v>
      </c>
      <c r="C114" s="263"/>
      <c r="D114" s="263"/>
      <c r="E114" s="263"/>
      <c r="F114" s="263"/>
      <c r="G114" s="263"/>
      <c r="H114" s="263"/>
      <c r="I114" s="263"/>
      <c r="J114" s="263"/>
      <c r="K114" s="263"/>
      <c r="L114" s="263"/>
      <c r="M114" s="264"/>
      <c r="N114" s="264"/>
      <c r="O114" s="264"/>
      <c r="P114" s="264"/>
      <c r="Q114" s="264"/>
      <c r="R114" s="264"/>
      <c r="S114" s="264"/>
      <c r="T114" s="266"/>
      <c r="U114" s="266"/>
      <c r="V114" s="266"/>
      <c r="W114" s="266"/>
      <c r="X114" s="266"/>
      <c r="Y114" s="266"/>
      <c r="Z114" s="267"/>
      <c r="AA114" s="267"/>
      <c r="AB114" s="267"/>
    </row>
    <row r="115" spans="1:28" ht="15">
      <c r="A115" s="275"/>
      <c r="B115" s="13">
        <f t="shared" si="7"/>
        <v>0</v>
      </c>
      <c r="C115" s="263"/>
      <c r="D115" s="263"/>
      <c r="E115" s="263"/>
      <c r="F115" s="263"/>
      <c r="G115" s="263"/>
      <c r="H115" s="263"/>
      <c r="I115" s="263"/>
      <c r="J115" s="263"/>
      <c r="K115" s="263"/>
      <c r="L115" s="263"/>
      <c r="M115" s="264"/>
      <c r="N115" s="264"/>
      <c r="O115" s="264"/>
      <c r="P115" s="264"/>
      <c r="Q115" s="264"/>
      <c r="R115" s="264"/>
      <c r="S115" s="264"/>
      <c r="T115" s="266"/>
      <c r="U115" s="266"/>
      <c r="V115" s="266"/>
      <c r="W115" s="266"/>
      <c r="X115" s="266"/>
      <c r="Y115" s="266"/>
      <c r="Z115" s="267"/>
      <c r="AA115" s="267"/>
      <c r="AB115" s="267"/>
    </row>
    <row r="116" spans="1:28" ht="15">
      <c r="A116" s="275"/>
      <c r="B116" s="13">
        <f t="shared" si="7"/>
        <v>0</v>
      </c>
      <c r="C116" s="263"/>
      <c r="D116" s="263"/>
      <c r="E116" s="263"/>
      <c r="F116" s="263"/>
      <c r="G116" s="263"/>
      <c r="H116" s="263"/>
      <c r="I116" s="263"/>
      <c r="J116" s="263"/>
      <c r="K116" s="263"/>
      <c r="L116" s="263"/>
      <c r="M116" s="264"/>
      <c r="N116" s="264"/>
      <c r="O116" s="264"/>
      <c r="P116" s="264"/>
      <c r="Q116" s="264"/>
      <c r="R116" s="264"/>
      <c r="S116" s="264"/>
      <c r="T116" s="266"/>
      <c r="U116" s="266"/>
      <c r="V116" s="266"/>
      <c r="W116" s="266"/>
      <c r="X116" s="266"/>
      <c r="Y116" s="266"/>
      <c r="Z116" s="267"/>
      <c r="AA116" s="267"/>
      <c r="AB116" s="267"/>
    </row>
    <row r="117" spans="1:28" ht="15">
      <c r="A117" s="275"/>
      <c r="B117" s="13">
        <f t="shared" si="7"/>
        <v>0</v>
      </c>
      <c r="C117" s="263"/>
      <c r="D117" s="263"/>
      <c r="E117" s="263"/>
      <c r="F117" s="263"/>
      <c r="G117" s="263"/>
      <c r="H117" s="263"/>
      <c r="I117" s="263"/>
      <c r="J117" s="263"/>
      <c r="K117" s="263"/>
      <c r="L117" s="263"/>
      <c r="M117" s="264"/>
      <c r="N117" s="264"/>
      <c r="O117" s="264"/>
      <c r="P117" s="264"/>
      <c r="Q117" s="264"/>
      <c r="R117" s="264"/>
      <c r="S117" s="264"/>
      <c r="T117" s="266"/>
      <c r="U117" s="266"/>
      <c r="V117" s="266"/>
      <c r="W117" s="266"/>
      <c r="X117" s="266"/>
      <c r="Y117" s="266"/>
      <c r="Z117" s="267"/>
      <c r="AA117" s="267"/>
      <c r="AB117" s="267"/>
    </row>
    <row r="118" spans="1:28" ht="15">
      <c r="A118" s="150" t="s">
        <v>124</v>
      </c>
      <c r="B118" s="13">
        <f>SUM(B119:B133)</f>
        <v>0</v>
      </c>
      <c r="C118" s="261"/>
      <c r="D118" s="261"/>
      <c r="E118" s="261"/>
      <c r="F118" s="261"/>
      <c r="G118" s="261"/>
      <c r="H118" s="261"/>
      <c r="I118" s="261"/>
      <c r="J118" s="261"/>
      <c r="K118" s="261"/>
      <c r="L118" s="261"/>
      <c r="M118" s="261"/>
      <c r="N118" s="261"/>
      <c r="O118" s="261"/>
      <c r="P118" s="261"/>
      <c r="Q118" s="261"/>
      <c r="R118" s="261"/>
      <c r="S118" s="261"/>
      <c r="T118" s="261"/>
      <c r="U118" s="261"/>
      <c r="V118" s="261"/>
      <c r="W118" s="261"/>
      <c r="X118" s="261"/>
      <c r="Y118" s="261"/>
      <c r="Z118" s="262"/>
      <c r="AA118" s="262"/>
      <c r="AB118" s="262"/>
    </row>
    <row r="119" spans="1:28" ht="15">
      <c r="A119" s="271"/>
      <c r="B119" s="13">
        <f aca="true" t="shared" si="8" ref="B119:B133">SUM(C119:AB119)</f>
        <v>0</v>
      </c>
      <c r="C119" s="263"/>
      <c r="D119" s="263"/>
      <c r="E119" s="263"/>
      <c r="F119" s="263"/>
      <c r="G119" s="263"/>
      <c r="H119" s="263"/>
      <c r="I119" s="263"/>
      <c r="J119" s="263"/>
      <c r="K119" s="263"/>
      <c r="L119" s="263"/>
      <c r="M119" s="264"/>
      <c r="N119" s="264"/>
      <c r="O119" s="264"/>
      <c r="P119" s="264"/>
      <c r="Q119" s="264"/>
      <c r="R119" s="264"/>
      <c r="S119" s="264"/>
      <c r="T119" s="266"/>
      <c r="U119" s="266"/>
      <c r="V119" s="266"/>
      <c r="W119" s="266"/>
      <c r="X119" s="266"/>
      <c r="Y119" s="266"/>
      <c r="Z119" s="267"/>
      <c r="AA119" s="267"/>
      <c r="AB119" s="267"/>
    </row>
    <row r="120" spans="1:28" ht="15">
      <c r="A120" s="272"/>
      <c r="B120" s="13">
        <f t="shared" si="8"/>
        <v>0</v>
      </c>
      <c r="C120" s="263"/>
      <c r="D120" s="263"/>
      <c r="E120" s="263"/>
      <c r="F120" s="263"/>
      <c r="G120" s="263"/>
      <c r="H120" s="263"/>
      <c r="I120" s="263"/>
      <c r="J120" s="263"/>
      <c r="K120" s="263"/>
      <c r="L120" s="263"/>
      <c r="M120" s="264"/>
      <c r="N120" s="264"/>
      <c r="O120" s="264"/>
      <c r="P120" s="264"/>
      <c r="Q120" s="264"/>
      <c r="R120" s="264"/>
      <c r="S120" s="264"/>
      <c r="T120" s="266"/>
      <c r="U120" s="266"/>
      <c r="V120" s="266"/>
      <c r="W120" s="266"/>
      <c r="X120" s="266"/>
      <c r="Y120" s="266"/>
      <c r="Z120" s="267"/>
      <c r="AA120" s="267"/>
      <c r="AB120" s="267"/>
    </row>
    <row r="121" spans="1:28" ht="15">
      <c r="A121" s="273"/>
      <c r="B121" s="13">
        <f t="shared" si="8"/>
        <v>0</v>
      </c>
      <c r="C121" s="263"/>
      <c r="D121" s="263"/>
      <c r="E121" s="263"/>
      <c r="F121" s="263"/>
      <c r="G121" s="263"/>
      <c r="H121" s="263"/>
      <c r="I121" s="263"/>
      <c r="J121" s="263"/>
      <c r="K121" s="263"/>
      <c r="L121" s="263"/>
      <c r="M121" s="264"/>
      <c r="N121" s="264"/>
      <c r="O121" s="264"/>
      <c r="P121" s="264"/>
      <c r="Q121" s="264"/>
      <c r="R121" s="264"/>
      <c r="S121" s="264"/>
      <c r="T121" s="266"/>
      <c r="U121" s="266"/>
      <c r="V121" s="266"/>
      <c r="W121" s="266"/>
      <c r="X121" s="266"/>
      <c r="Y121" s="266"/>
      <c r="Z121" s="267"/>
      <c r="AA121" s="267"/>
      <c r="AB121" s="267"/>
    </row>
    <row r="122" spans="1:28" ht="15">
      <c r="A122" s="274"/>
      <c r="B122" s="13">
        <f t="shared" si="8"/>
        <v>0</v>
      </c>
      <c r="C122" s="263"/>
      <c r="D122" s="263"/>
      <c r="E122" s="263"/>
      <c r="F122" s="263"/>
      <c r="G122" s="263"/>
      <c r="H122" s="263"/>
      <c r="I122" s="263"/>
      <c r="J122" s="263"/>
      <c r="K122" s="263"/>
      <c r="L122" s="263"/>
      <c r="M122" s="264"/>
      <c r="N122" s="264"/>
      <c r="O122" s="264"/>
      <c r="P122" s="264"/>
      <c r="Q122" s="264"/>
      <c r="R122" s="264"/>
      <c r="S122" s="264"/>
      <c r="T122" s="266"/>
      <c r="U122" s="266"/>
      <c r="V122" s="266"/>
      <c r="W122" s="266"/>
      <c r="X122" s="266"/>
      <c r="Y122" s="266"/>
      <c r="Z122" s="267"/>
      <c r="AA122" s="267"/>
      <c r="AB122" s="267"/>
    </row>
    <row r="123" spans="1:28" ht="15">
      <c r="A123" s="274"/>
      <c r="B123" s="13">
        <f t="shared" si="8"/>
        <v>0</v>
      </c>
      <c r="C123" s="263"/>
      <c r="D123" s="263"/>
      <c r="E123" s="263"/>
      <c r="F123" s="263"/>
      <c r="G123" s="263"/>
      <c r="H123" s="263"/>
      <c r="I123" s="263"/>
      <c r="J123" s="263"/>
      <c r="K123" s="263"/>
      <c r="L123" s="263"/>
      <c r="M123" s="264"/>
      <c r="N123" s="264"/>
      <c r="O123" s="264"/>
      <c r="P123" s="264"/>
      <c r="Q123" s="264"/>
      <c r="R123" s="264"/>
      <c r="S123" s="264"/>
      <c r="T123" s="266"/>
      <c r="U123" s="266"/>
      <c r="V123" s="266"/>
      <c r="W123" s="266"/>
      <c r="X123" s="266"/>
      <c r="Y123" s="266"/>
      <c r="Z123" s="267"/>
      <c r="AA123" s="267"/>
      <c r="AB123" s="267"/>
    </row>
    <row r="124" spans="1:28" ht="15">
      <c r="A124" s="274"/>
      <c r="B124" s="13">
        <f t="shared" si="8"/>
        <v>0</v>
      </c>
      <c r="C124" s="263"/>
      <c r="D124" s="263"/>
      <c r="E124" s="263"/>
      <c r="F124" s="263"/>
      <c r="G124" s="263"/>
      <c r="H124" s="263"/>
      <c r="I124" s="263"/>
      <c r="J124" s="263"/>
      <c r="K124" s="263"/>
      <c r="L124" s="263"/>
      <c r="M124" s="264"/>
      <c r="N124" s="264"/>
      <c r="O124" s="264"/>
      <c r="P124" s="264"/>
      <c r="Q124" s="264"/>
      <c r="R124" s="264"/>
      <c r="S124" s="264"/>
      <c r="T124" s="266"/>
      <c r="U124" s="266"/>
      <c r="V124" s="266"/>
      <c r="W124" s="266"/>
      <c r="X124" s="266"/>
      <c r="Y124" s="266"/>
      <c r="Z124" s="267"/>
      <c r="AA124" s="267"/>
      <c r="AB124" s="267"/>
    </row>
    <row r="125" spans="1:28" ht="15">
      <c r="A125" s="274"/>
      <c r="B125" s="13">
        <f t="shared" si="8"/>
        <v>0</v>
      </c>
      <c r="C125" s="263"/>
      <c r="D125" s="263"/>
      <c r="E125" s="263"/>
      <c r="F125" s="263"/>
      <c r="G125" s="263"/>
      <c r="H125" s="263"/>
      <c r="I125" s="263"/>
      <c r="J125" s="263"/>
      <c r="K125" s="263"/>
      <c r="L125" s="263"/>
      <c r="M125" s="264"/>
      <c r="N125" s="264"/>
      <c r="O125" s="264"/>
      <c r="P125" s="264"/>
      <c r="Q125" s="264"/>
      <c r="R125" s="264"/>
      <c r="S125" s="264"/>
      <c r="T125" s="266"/>
      <c r="U125" s="266"/>
      <c r="V125" s="266"/>
      <c r="W125" s="266"/>
      <c r="X125" s="266"/>
      <c r="Y125" s="266"/>
      <c r="Z125" s="267"/>
      <c r="AA125" s="267"/>
      <c r="AB125" s="267"/>
    </row>
    <row r="126" spans="1:28" ht="15">
      <c r="A126" s="271"/>
      <c r="B126" s="13">
        <f t="shared" si="8"/>
        <v>0</v>
      </c>
      <c r="C126" s="263"/>
      <c r="D126" s="263"/>
      <c r="E126" s="263"/>
      <c r="F126" s="263"/>
      <c r="G126" s="263"/>
      <c r="H126" s="263"/>
      <c r="I126" s="263"/>
      <c r="J126" s="263"/>
      <c r="K126" s="263"/>
      <c r="L126" s="263"/>
      <c r="M126" s="264"/>
      <c r="N126" s="264"/>
      <c r="O126" s="264"/>
      <c r="P126" s="264"/>
      <c r="Q126" s="264"/>
      <c r="R126" s="264"/>
      <c r="S126" s="264"/>
      <c r="T126" s="266"/>
      <c r="U126" s="266"/>
      <c r="V126" s="266"/>
      <c r="W126" s="266"/>
      <c r="X126" s="266"/>
      <c r="Y126" s="266"/>
      <c r="Z126" s="267"/>
      <c r="AA126" s="267"/>
      <c r="AB126" s="267"/>
    </row>
    <row r="127" spans="1:28" ht="15">
      <c r="A127" s="271"/>
      <c r="B127" s="13">
        <f t="shared" si="8"/>
        <v>0</v>
      </c>
      <c r="C127" s="263"/>
      <c r="D127" s="263"/>
      <c r="E127" s="263"/>
      <c r="F127" s="263"/>
      <c r="G127" s="263"/>
      <c r="H127" s="263"/>
      <c r="I127" s="263"/>
      <c r="J127" s="263"/>
      <c r="K127" s="263"/>
      <c r="L127" s="263"/>
      <c r="M127" s="264"/>
      <c r="N127" s="264"/>
      <c r="O127" s="264"/>
      <c r="P127" s="264"/>
      <c r="Q127" s="264"/>
      <c r="R127" s="264"/>
      <c r="S127" s="264"/>
      <c r="T127" s="266"/>
      <c r="U127" s="266"/>
      <c r="V127" s="266"/>
      <c r="W127" s="266"/>
      <c r="X127" s="266"/>
      <c r="Y127" s="266"/>
      <c r="Z127" s="267"/>
      <c r="AA127" s="267"/>
      <c r="AB127" s="267"/>
    </row>
    <row r="128" spans="1:28" ht="15">
      <c r="A128" s="271"/>
      <c r="B128" s="13">
        <f t="shared" si="8"/>
        <v>0</v>
      </c>
      <c r="C128" s="263"/>
      <c r="D128" s="263"/>
      <c r="E128" s="263"/>
      <c r="F128" s="263"/>
      <c r="G128" s="263"/>
      <c r="H128" s="263"/>
      <c r="I128" s="263"/>
      <c r="J128" s="263"/>
      <c r="K128" s="263"/>
      <c r="L128" s="263"/>
      <c r="M128" s="264"/>
      <c r="N128" s="264"/>
      <c r="O128" s="264"/>
      <c r="P128" s="264"/>
      <c r="Q128" s="264"/>
      <c r="R128" s="264"/>
      <c r="S128" s="264"/>
      <c r="T128" s="266"/>
      <c r="U128" s="266"/>
      <c r="V128" s="266"/>
      <c r="W128" s="266"/>
      <c r="X128" s="266"/>
      <c r="Y128" s="266"/>
      <c r="Z128" s="267"/>
      <c r="AA128" s="267"/>
      <c r="AB128" s="267"/>
    </row>
    <row r="129" spans="1:28" ht="15">
      <c r="A129" s="274"/>
      <c r="B129" s="13">
        <f t="shared" si="8"/>
        <v>0</v>
      </c>
      <c r="C129" s="263"/>
      <c r="D129" s="263"/>
      <c r="E129" s="263"/>
      <c r="F129" s="263"/>
      <c r="G129" s="263"/>
      <c r="H129" s="263"/>
      <c r="I129" s="263"/>
      <c r="J129" s="263"/>
      <c r="K129" s="263"/>
      <c r="L129" s="263"/>
      <c r="M129" s="264"/>
      <c r="N129" s="264"/>
      <c r="O129" s="264"/>
      <c r="P129" s="264"/>
      <c r="Q129" s="264"/>
      <c r="R129" s="264"/>
      <c r="S129" s="264"/>
      <c r="T129" s="266"/>
      <c r="U129" s="266"/>
      <c r="V129" s="266"/>
      <c r="W129" s="266"/>
      <c r="X129" s="266"/>
      <c r="Y129" s="266"/>
      <c r="Z129" s="267"/>
      <c r="AA129" s="267"/>
      <c r="AB129" s="267"/>
    </row>
    <row r="130" spans="1:28" ht="15">
      <c r="A130" s="274"/>
      <c r="B130" s="13">
        <f t="shared" si="8"/>
        <v>0</v>
      </c>
      <c r="C130" s="263"/>
      <c r="D130" s="263"/>
      <c r="E130" s="263"/>
      <c r="F130" s="263"/>
      <c r="G130" s="263"/>
      <c r="H130" s="263"/>
      <c r="I130" s="263"/>
      <c r="J130" s="263"/>
      <c r="K130" s="263"/>
      <c r="L130" s="263"/>
      <c r="M130" s="264"/>
      <c r="N130" s="264"/>
      <c r="O130" s="264"/>
      <c r="P130" s="264"/>
      <c r="Q130" s="264"/>
      <c r="R130" s="264"/>
      <c r="S130" s="264"/>
      <c r="T130" s="266"/>
      <c r="U130" s="266"/>
      <c r="V130" s="266"/>
      <c r="W130" s="266"/>
      <c r="X130" s="266"/>
      <c r="Y130" s="266"/>
      <c r="Z130" s="267"/>
      <c r="AA130" s="267"/>
      <c r="AB130" s="267"/>
    </row>
    <row r="131" spans="1:28" ht="15">
      <c r="A131" s="275"/>
      <c r="B131" s="13">
        <f t="shared" si="8"/>
        <v>0</v>
      </c>
      <c r="C131" s="263"/>
      <c r="D131" s="263"/>
      <c r="E131" s="263"/>
      <c r="F131" s="263"/>
      <c r="G131" s="263"/>
      <c r="H131" s="263"/>
      <c r="I131" s="263"/>
      <c r="J131" s="263"/>
      <c r="K131" s="263"/>
      <c r="L131" s="263"/>
      <c r="M131" s="264"/>
      <c r="N131" s="264"/>
      <c r="O131" s="264"/>
      <c r="P131" s="264"/>
      <c r="Q131" s="264"/>
      <c r="R131" s="264"/>
      <c r="S131" s="264"/>
      <c r="T131" s="266"/>
      <c r="U131" s="266"/>
      <c r="V131" s="266"/>
      <c r="W131" s="266"/>
      <c r="X131" s="266"/>
      <c r="Y131" s="266"/>
      <c r="Z131" s="267"/>
      <c r="AA131" s="267"/>
      <c r="AB131" s="267"/>
    </row>
    <row r="132" spans="1:28" ht="15">
      <c r="A132" s="275"/>
      <c r="B132" s="13">
        <f t="shared" si="8"/>
        <v>0</v>
      </c>
      <c r="C132" s="263"/>
      <c r="D132" s="263"/>
      <c r="E132" s="263"/>
      <c r="F132" s="263"/>
      <c r="G132" s="263"/>
      <c r="H132" s="263"/>
      <c r="I132" s="263"/>
      <c r="J132" s="263"/>
      <c r="K132" s="263"/>
      <c r="L132" s="263"/>
      <c r="M132" s="264"/>
      <c r="N132" s="264"/>
      <c r="O132" s="264"/>
      <c r="P132" s="264"/>
      <c r="Q132" s="264"/>
      <c r="R132" s="264"/>
      <c r="S132" s="264"/>
      <c r="T132" s="266"/>
      <c r="U132" s="266"/>
      <c r="V132" s="266"/>
      <c r="W132" s="266"/>
      <c r="X132" s="266"/>
      <c r="Y132" s="266"/>
      <c r="Z132" s="267"/>
      <c r="AA132" s="267"/>
      <c r="AB132" s="267"/>
    </row>
    <row r="133" spans="1:28" ht="15">
      <c r="A133" s="275"/>
      <c r="B133" s="13">
        <f t="shared" si="8"/>
        <v>0</v>
      </c>
      <c r="C133" s="263"/>
      <c r="D133" s="263"/>
      <c r="E133" s="263"/>
      <c r="F133" s="263"/>
      <c r="G133" s="263"/>
      <c r="H133" s="263"/>
      <c r="I133" s="263"/>
      <c r="J133" s="263"/>
      <c r="K133" s="263"/>
      <c r="L133" s="263"/>
      <c r="M133" s="264"/>
      <c r="N133" s="264"/>
      <c r="O133" s="264"/>
      <c r="P133" s="264"/>
      <c r="Q133" s="264"/>
      <c r="R133" s="264"/>
      <c r="S133" s="264"/>
      <c r="T133" s="266"/>
      <c r="U133" s="266"/>
      <c r="V133" s="266"/>
      <c r="W133" s="266"/>
      <c r="X133" s="266"/>
      <c r="Y133" s="266"/>
      <c r="Z133" s="267"/>
      <c r="AA133" s="267"/>
      <c r="AB133" s="267"/>
    </row>
    <row r="134" spans="1:28" ht="15">
      <c r="A134" s="150" t="s">
        <v>125</v>
      </c>
      <c r="B134" s="13">
        <f>SUM(B135:B149)</f>
        <v>0</v>
      </c>
      <c r="C134" s="261"/>
      <c r="D134" s="261"/>
      <c r="E134" s="261"/>
      <c r="F134" s="261"/>
      <c r="G134" s="261"/>
      <c r="H134" s="261"/>
      <c r="I134" s="261"/>
      <c r="J134" s="261"/>
      <c r="K134" s="261"/>
      <c r="L134" s="261"/>
      <c r="M134" s="261"/>
      <c r="N134" s="261"/>
      <c r="O134" s="261"/>
      <c r="P134" s="261"/>
      <c r="Q134" s="261"/>
      <c r="R134" s="261"/>
      <c r="S134" s="261"/>
      <c r="T134" s="261"/>
      <c r="U134" s="261"/>
      <c r="V134" s="261"/>
      <c r="W134" s="261"/>
      <c r="X134" s="261"/>
      <c r="Y134" s="261"/>
      <c r="Z134" s="262"/>
      <c r="AA134" s="262"/>
      <c r="AB134" s="262"/>
    </row>
    <row r="135" spans="1:28" ht="15">
      <c r="A135" s="271"/>
      <c r="B135" s="13">
        <f aca="true" t="shared" si="9" ref="B135:B149">SUM(C135:AB135)</f>
        <v>0</v>
      </c>
      <c r="C135" s="263"/>
      <c r="D135" s="263"/>
      <c r="E135" s="263"/>
      <c r="F135" s="263"/>
      <c r="G135" s="263"/>
      <c r="H135" s="263"/>
      <c r="I135" s="263"/>
      <c r="J135" s="263"/>
      <c r="K135" s="263"/>
      <c r="L135" s="263"/>
      <c r="M135" s="264"/>
      <c r="N135" s="264"/>
      <c r="O135" s="264"/>
      <c r="P135" s="264"/>
      <c r="Q135" s="264"/>
      <c r="R135" s="264"/>
      <c r="S135" s="264"/>
      <c r="T135" s="266"/>
      <c r="U135" s="266"/>
      <c r="V135" s="266"/>
      <c r="W135" s="266"/>
      <c r="X135" s="266"/>
      <c r="Y135" s="266"/>
      <c r="Z135" s="267"/>
      <c r="AA135" s="267"/>
      <c r="AB135" s="267"/>
    </row>
    <row r="136" spans="1:28" ht="15">
      <c r="A136" s="272"/>
      <c r="B136" s="13">
        <f t="shared" si="9"/>
        <v>0</v>
      </c>
      <c r="C136" s="263"/>
      <c r="D136" s="263"/>
      <c r="E136" s="263"/>
      <c r="F136" s="263"/>
      <c r="G136" s="263"/>
      <c r="H136" s="263"/>
      <c r="I136" s="263"/>
      <c r="J136" s="263"/>
      <c r="K136" s="263"/>
      <c r="L136" s="263"/>
      <c r="M136" s="264"/>
      <c r="N136" s="264"/>
      <c r="O136" s="264"/>
      <c r="P136" s="264"/>
      <c r="Q136" s="264"/>
      <c r="R136" s="264"/>
      <c r="S136" s="264"/>
      <c r="T136" s="266"/>
      <c r="U136" s="266"/>
      <c r="V136" s="266"/>
      <c r="W136" s="266"/>
      <c r="X136" s="266"/>
      <c r="Y136" s="266"/>
      <c r="Z136" s="267"/>
      <c r="AA136" s="267"/>
      <c r="AB136" s="267"/>
    </row>
    <row r="137" spans="1:28" ht="15">
      <c r="A137" s="273"/>
      <c r="B137" s="13">
        <f t="shared" si="9"/>
        <v>0</v>
      </c>
      <c r="C137" s="263"/>
      <c r="D137" s="263"/>
      <c r="E137" s="263"/>
      <c r="F137" s="263"/>
      <c r="G137" s="263"/>
      <c r="H137" s="263"/>
      <c r="I137" s="263"/>
      <c r="J137" s="263"/>
      <c r="K137" s="263"/>
      <c r="L137" s="263"/>
      <c r="M137" s="264"/>
      <c r="N137" s="264"/>
      <c r="O137" s="264"/>
      <c r="P137" s="264"/>
      <c r="Q137" s="264"/>
      <c r="R137" s="264"/>
      <c r="S137" s="264"/>
      <c r="T137" s="266"/>
      <c r="U137" s="266"/>
      <c r="V137" s="266"/>
      <c r="W137" s="266"/>
      <c r="X137" s="266"/>
      <c r="Y137" s="266"/>
      <c r="Z137" s="267"/>
      <c r="AA137" s="267"/>
      <c r="AB137" s="267"/>
    </row>
    <row r="138" spans="1:28" ht="15">
      <c r="A138" s="274"/>
      <c r="B138" s="13">
        <f t="shared" si="9"/>
        <v>0</v>
      </c>
      <c r="C138" s="263"/>
      <c r="D138" s="263"/>
      <c r="E138" s="263"/>
      <c r="F138" s="263"/>
      <c r="G138" s="263"/>
      <c r="H138" s="263"/>
      <c r="I138" s="263"/>
      <c r="J138" s="263"/>
      <c r="K138" s="263"/>
      <c r="L138" s="263"/>
      <c r="M138" s="264"/>
      <c r="N138" s="264"/>
      <c r="O138" s="264"/>
      <c r="P138" s="264"/>
      <c r="Q138" s="264"/>
      <c r="R138" s="264"/>
      <c r="S138" s="264"/>
      <c r="T138" s="266"/>
      <c r="U138" s="266"/>
      <c r="V138" s="266"/>
      <c r="W138" s="266"/>
      <c r="X138" s="266"/>
      <c r="Y138" s="266"/>
      <c r="Z138" s="267"/>
      <c r="AA138" s="267"/>
      <c r="AB138" s="267"/>
    </row>
    <row r="139" spans="1:28" ht="15">
      <c r="A139" s="274"/>
      <c r="B139" s="13">
        <f t="shared" si="9"/>
        <v>0</v>
      </c>
      <c r="C139" s="263"/>
      <c r="D139" s="263"/>
      <c r="E139" s="263"/>
      <c r="F139" s="263"/>
      <c r="G139" s="263"/>
      <c r="H139" s="263"/>
      <c r="I139" s="263"/>
      <c r="J139" s="263"/>
      <c r="K139" s="263"/>
      <c r="L139" s="263"/>
      <c r="M139" s="264"/>
      <c r="N139" s="264"/>
      <c r="O139" s="264"/>
      <c r="P139" s="264"/>
      <c r="Q139" s="264"/>
      <c r="R139" s="264"/>
      <c r="S139" s="264"/>
      <c r="T139" s="266"/>
      <c r="U139" s="266"/>
      <c r="V139" s="266"/>
      <c r="W139" s="266"/>
      <c r="X139" s="266"/>
      <c r="Y139" s="266"/>
      <c r="Z139" s="267"/>
      <c r="AA139" s="267"/>
      <c r="AB139" s="267"/>
    </row>
    <row r="140" spans="1:28" ht="15">
      <c r="A140" s="274"/>
      <c r="B140" s="13">
        <f t="shared" si="9"/>
        <v>0</v>
      </c>
      <c r="C140" s="263"/>
      <c r="D140" s="263"/>
      <c r="E140" s="263"/>
      <c r="F140" s="263"/>
      <c r="G140" s="263"/>
      <c r="H140" s="263"/>
      <c r="I140" s="263"/>
      <c r="J140" s="263"/>
      <c r="K140" s="263"/>
      <c r="L140" s="263"/>
      <c r="M140" s="264"/>
      <c r="N140" s="264"/>
      <c r="O140" s="264"/>
      <c r="P140" s="264"/>
      <c r="Q140" s="264"/>
      <c r="R140" s="264"/>
      <c r="S140" s="264"/>
      <c r="T140" s="266"/>
      <c r="U140" s="266"/>
      <c r="V140" s="266"/>
      <c r="W140" s="266"/>
      <c r="X140" s="266"/>
      <c r="Y140" s="266"/>
      <c r="Z140" s="267"/>
      <c r="AA140" s="267"/>
      <c r="AB140" s="267"/>
    </row>
    <row r="141" spans="1:28" ht="15">
      <c r="A141" s="274"/>
      <c r="B141" s="13">
        <f t="shared" si="9"/>
        <v>0</v>
      </c>
      <c r="C141" s="263"/>
      <c r="D141" s="263"/>
      <c r="E141" s="263"/>
      <c r="F141" s="263"/>
      <c r="G141" s="263"/>
      <c r="H141" s="263"/>
      <c r="I141" s="263"/>
      <c r="J141" s="263"/>
      <c r="K141" s="263"/>
      <c r="L141" s="263"/>
      <c r="M141" s="264"/>
      <c r="N141" s="264"/>
      <c r="O141" s="264"/>
      <c r="P141" s="264"/>
      <c r="Q141" s="264"/>
      <c r="R141" s="264"/>
      <c r="S141" s="264"/>
      <c r="T141" s="266"/>
      <c r="U141" s="266"/>
      <c r="V141" s="266"/>
      <c r="W141" s="266"/>
      <c r="X141" s="266"/>
      <c r="Y141" s="266"/>
      <c r="Z141" s="267"/>
      <c r="AA141" s="267"/>
      <c r="AB141" s="267"/>
    </row>
    <row r="142" spans="1:28" ht="15">
      <c r="A142" s="271"/>
      <c r="B142" s="13">
        <f t="shared" si="9"/>
        <v>0</v>
      </c>
      <c r="C142" s="263"/>
      <c r="D142" s="263"/>
      <c r="E142" s="263"/>
      <c r="F142" s="263"/>
      <c r="G142" s="263"/>
      <c r="H142" s="263"/>
      <c r="I142" s="263"/>
      <c r="J142" s="263"/>
      <c r="K142" s="263"/>
      <c r="L142" s="263"/>
      <c r="M142" s="264"/>
      <c r="N142" s="264"/>
      <c r="O142" s="264"/>
      <c r="P142" s="264"/>
      <c r="Q142" s="264"/>
      <c r="R142" s="264"/>
      <c r="S142" s="264"/>
      <c r="T142" s="266"/>
      <c r="U142" s="266"/>
      <c r="V142" s="266"/>
      <c r="W142" s="266"/>
      <c r="X142" s="266"/>
      <c r="Y142" s="266"/>
      <c r="Z142" s="267"/>
      <c r="AA142" s="267"/>
      <c r="AB142" s="267"/>
    </row>
    <row r="143" spans="1:28" ht="15">
      <c r="A143" s="271"/>
      <c r="B143" s="13">
        <f t="shared" si="9"/>
        <v>0</v>
      </c>
      <c r="C143" s="263"/>
      <c r="D143" s="263"/>
      <c r="E143" s="263"/>
      <c r="F143" s="263"/>
      <c r="G143" s="263"/>
      <c r="H143" s="263"/>
      <c r="I143" s="263"/>
      <c r="J143" s="263"/>
      <c r="K143" s="263"/>
      <c r="L143" s="263"/>
      <c r="M143" s="264"/>
      <c r="N143" s="264"/>
      <c r="O143" s="264"/>
      <c r="P143" s="264"/>
      <c r="Q143" s="264"/>
      <c r="R143" s="264"/>
      <c r="S143" s="264"/>
      <c r="T143" s="266"/>
      <c r="U143" s="266"/>
      <c r="V143" s="266"/>
      <c r="W143" s="266"/>
      <c r="X143" s="266"/>
      <c r="Y143" s="266"/>
      <c r="Z143" s="267"/>
      <c r="AA143" s="267"/>
      <c r="AB143" s="267"/>
    </row>
    <row r="144" spans="1:28" ht="15">
      <c r="A144" s="271"/>
      <c r="B144" s="13">
        <f t="shared" si="9"/>
        <v>0</v>
      </c>
      <c r="C144" s="263"/>
      <c r="D144" s="263"/>
      <c r="E144" s="263"/>
      <c r="F144" s="263"/>
      <c r="G144" s="263"/>
      <c r="H144" s="263"/>
      <c r="I144" s="263"/>
      <c r="J144" s="263"/>
      <c r="K144" s="263"/>
      <c r="L144" s="263"/>
      <c r="M144" s="264"/>
      <c r="N144" s="264"/>
      <c r="O144" s="264"/>
      <c r="P144" s="264"/>
      <c r="Q144" s="264"/>
      <c r="R144" s="264"/>
      <c r="S144" s="264"/>
      <c r="T144" s="266"/>
      <c r="U144" s="266"/>
      <c r="V144" s="266"/>
      <c r="W144" s="266"/>
      <c r="X144" s="266"/>
      <c r="Y144" s="266"/>
      <c r="Z144" s="267"/>
      <c r="AA144" s="267"/>
      <c r="AB144" s="267"/>
    </row>
    <row r="145" spans="1:28" ht="15">
      <c r="A145" s="274"/>
      <c r="B145" s="13">
        <f t="shared" si="9"/>
        <v>0</v>
      </c>
      <c r="C145" s="263"/>
      <c r="D145" s="263"/>
      <c r="E145" s="263"/>
      <c r="F145" s="263"/>
      <c r="G145" s="263"/>
      <c r="H145" s="263"/>
      <c r="I145" s="263"/>
      <c r="J145" s="263"/>
      <c r="K145" s="263"/>
      <c r="L145" s="263"/>
      <c r="M145" s="264"/>
      <c r="N145" s="264"/>
      <c r="O145" s="264"/>
      <c r="P145" s="264"/>
      <c r="Q145" s="264"/>
      <c r="R145" s="264"/>
      <c r="S145" s="264"/>
      <c r="T145" s="266"/>
      <c r="U145" s="266"/>
      <c r="V145" s="266"/>
      <c r="W145" s="266"/>
      <c r="X145" s="266"/>
      <c r="Y145" s="266"/>
      <c r="Z145" s="267"/>
      <c r="AA145" s="267"/>
      <c r="AB145" s="267"/>
    </row>
    <row r="146" spans="1:28" ht="15">
      <c r="A146" s="274"/>
      <c r="B146" s="13">
        <f t="shared" si="9"/>
        <v>0</v>
      </c>
      <c r="C146" s="263"/>
      <c r="D146" s="263"/>
      <c r="E146" s="263"/>
      <c r="F146" s="263"/>
      <c r="G146" s="263"/>
      <c r="H146" s="263"/>
      <c r="I146" s="263"/>
      <c r="J146" s="263"/>
      <c r="K146" s="263"/>
      <c r="L146" s="263"/>
      <c r="M146" s="264"/>
      <c r="N146" s="264"/>
      <c r="O146" s="264"/>
      <c r="P146" s="264"/>
      <c r="Q146" s="264"/>
      <c r="R146" s="264"/>
      <c r="S146" s="264"/>
      <c r="T146" s="266"/>
      <c r="U146" s="266"/>
      <c r="V146" s="266"/>
      <c r="W146" s="266"/>
      <c r="X146" s="266"/>
      <c r="Y146" s="266"/>
      <c r="Z146" s="267"/>
      <c r="AA146" s="267"/>
      <c r="AB146" s="267"/>
    </row>
    <row r="147" spans="1:28" ht="15">
      <c r="A147" s="275"/>
      <c r="B147" s="13">
        <f t="shared" si="9"/>
        <v>0</v>
      </c>
      <c r="C147" s="263"/>
      <c r="D147" s="263"/>
      <c r="E147" s="263"/>
      <c r="F147" s="263"/>
      <c r="G147" s="263"/>
      <c r="H147" s="263"/>
      <c r="I147" s="263"/>
      <c r="J147" s="263"/>
      <c r="K147" s="263"/>
      <c r="L147" s="263"/>
      <c r="M147" s="264"/>
      <c r="N147" s="264"/>
      <c r="O147" s="264"/>
      <c r="P147" s="264"/>
      <c r="Q147" s="264"/>
      <c r="R147" s="264"/>
      <c r="S147" s="264"/>
      <c r="T147" s="266"/>
      <c r="U147" s="266"/>
      <c r="V147" s="266"/>
      <c r="W147" s="266"/>
      <c r="X147" s="266"/>
      <c r="Y147" s="266"/>
      <c r="Z147" s="267"/>
      <c r="AA147" s="267"/>
      <c r="AB147" s="267"/>
    </row>
    <row r="148" spans="1:28" ht="15">
      <c r="A148" s="275"/>
      <c r="B148" s="13">
        <f t="shared" si="9"/>
        <v>0</v>
      </c>
      <c r="C148" s="263"/>
      <c r="D148" s="263"/>
      <c r="E148" s="263"/>
      <c r="F148" s="263"/>
      <c r="G148" s="263"/>
      <c r="H148" s="263"/>
      <c r="I148" s="263"/>
      <c r="J148" s="263"/>
      <c r="K148" s="263"/>
      <c r="L148" s="263"/>
      <c r="M148" s="264"/>
      <c r="N148" s="264"/>
      <c r="O148" s="264"/>
      <c r="P148" s="264"/>
      <c r="Q148" s="264"/>
      <c r="R148" s="264"/>
      <c r="S148" s="264"/>
      <c r="T148" s="266"/>
      <c r="U148" s="266"/>
      <c r="V148" s="266"/>
      <c r="W148" s="266"/>
      <c r="X148" s="266"/>
      <c r="Y148" s="266"/>
      <c r="Z148" s="267"/>
      <c r="AA148" s="267"/>
      <c r="AB148" s="267"/>
    </row>
    <row r="149" spans="1:28" ht="15">
      <c r="A149" s="275"/>
      <c r="B149" s="13">
        <f t="shared" si="9"/>
        <v>0</v>
      </c>
      <c r="C149" s="263"/>
      <c r="D149" s="263"/>
      <c r="E149" s="263"/>
      <c r="F149" s="263"/>
      <c r="G149" s="263"/>
      <c r="H149" s="263"/>
      <c r="I149" s="263"/>
      <c r="J149" s="263"/>
      <c r="K149" s="263"/>
      <c r="L149" s="263"/>
      <c r="M149" s="264"/>
      <c r="N149" s="264"/>
      <c r="O149" s="264"/>
      <c r="P149" s="264"/>
      <c r="Q149" s="264"/>
      <c r="R149" s="264"/>
      <c r="S149" s="264"/>
      <c r="T149" s="266"/>
      <c r="U149" s="266"/>
      <c r="V149" s="266"/>
      <c r="W149" s="266"/>
      <c r="X149" s="266"/>
      <c r="Y149" s="266"/>
      <c r="Z149" s="267"/>
      <c r="AA149" s="267"/>
      <c r="AB149" s="267"/>
    </row>
    <row r="150" spans="1:28" ht="15">
      <c r="A150" s="150" t="s">
        <v>126</v>
      </c>
      <c r="B150" s="13">
        <f>SUM(B151:B165)</f>
        <v>0</v>
      </c>
      <c r="C150" s="261"/>
      <c r="D150" s="261"/>
      <c r="E150" s="261"/>
      <c r="F150" s="261"/>
      <c r="G150" s="261"/>
      <c r="H150" s="261"/>
      <c r="I150" s="261"/>
      <c r="J150" s="261"/>
      <c r="K150" s="261"/>
      <c r="L150" s="261"/>
      <c r="M150" s="261"/>
      <c r="N150" s="261"/>
      <c r="O150" s="261"/>
      <c r="P150" s="261"/>
      <c r="Q150" s="261"/>
      <c r="R150" s="261"/>
      <c r="S150" s="261"/>
      <c r="T150" s="261"/>
      <c r="U150" s="261"/>
      <c r="V150" s="261"/>
      <c r="W150" s="261"/>
      <c r="X150" s="261"/>
      <c r="Y150" s="261"/>
      <c r="Z150" s="262"/>
      <c r="AA150" s="262"/>
      <c r="AB150" s="262"/>
    </row>
    <row r="151" spans="1:28" ht="15">
      <c r="A151" s="271"/>
      <c r="B151" s="13">
        <f aca="true" t="shared" si="10" ref="B151:B165">SUM(C151:AB151)</f>
        <v>0</v>
      </c>
      <c r="C151" s="263"/>
      <c r="D151" s="263"/>
      <c r="E151" s="263"/>
      <c r="F151" s="263"/>
      <c r="G151" s="263"/>
      <c r="H151" s="263"/>
      <c r="I151" s="263"/>
      <c r="J151" s="263"/>
      <c r="K151" s="263"/>
      <c r="L151" s="263"/>
      <c r="M151" s="264"/>
      <c r="N151" s="264"/>
      <c r="O151" s="264"/>
      <c r="P151" s="264"/>
      <c r="Q151" s="264"/>
      <c r="R151" s="264"/>
      <c r="S151" s="264"/>
      <c r="T151" s="266"/>
      <c r="U151" s="266"/>
      <c r="V151" s="266"/>
      <c r="W151" s="266"/>
      <c r="X151" s="266"/>
      <c r="Y151" s="266"/>
      <c r="Z151" s="267"/>
      <c r="AA151" s="267"/>
      <c r="AB151" s="267"/>
    </row>
    <row r="152" spans="1:28" ht="15">
      <c r="A152" s="272"/>
      <c r="B152" s="13">
        <f t="shared" si="10"/>
        <v>0</v>
      </c>
      <c r="C152" s="263"/>
      <c r="D152" s="263"/>
      <c r="E152" s="263"/>
      <c r="F152" s="263"/>
      <c r="G152" s="263"/>
      <c r="H152" s="263"/>
      <c r="I152" s="263"/>
      <c r="J152" s="263"/>
      <c r="K152" s="263"/>
      <c r="L152" s="263"/>
      <c r="M152" s="264"/>
      <c r="N152" s="264"/>
      <c r="O152" s="264"/>
      <c r="P152" s="264"/>
      <c r="Q152" s="264"/>
      <c r="R152" s="264"/>
      <c r="S152" s="264"/>
      <c r="T152" s="266"/>
      <c r="U152" s="266"/>
      <c r="V152" s="266"/>
      <c r="W152" s="266"/>
      <c r="X152" s="266"/>
      <c r="Y152" s="266"/>
      <c r="Z152" s="267"/>
      <c r="AA152" s="267"/>
      <c r="AB152" s="267"/>
    </row>
    <row r="153" spans="1:28" ht="15">
      <c r="A153" s="273"/>
      <c r="B153" s="13">
        <f t="shared" si="10"/>
        <v>0</v>
      </c>
      <c r="C153" s="263"/>
      <c r="D153" s="263"/>
      <c r="E153" s="263"/>
      <c r="F153" s="263"/>
      <c r="G153" s="263"/>
      <c r="H153" s="263"/>
      <c r="I153" s="263"/>
      <c r="J153" s="263"/>
      <c r="K153" s="263"/>
      <c r="L153" s="263"/>
      <c r="M153" s="264"/>
      <c r="N153" s="264"/>
      <c r="O153" s="264"/>
      <c r="P153" s="264"/>
      <c r="Q153" s="264"/>
      <c r="R153" s="264"/>
      <c r="S153" s="264"/>
      <c r="T153" s="266"/>
      <c r="U153" s="266"/>
      <c r="V153" s="266"/>
      <c r="W153" s="266"/>
      <c r="X153" s="266"/>
      <c r="Y153" s="266"/>
      <c r="Z153" s="267"/>
      <c r="AA153" s="267"/>
      <c r="AB153" s="267"/>
    </row>
    <row r="154" spans="1:28" ht="15">
      <c r="A154" s="274"/>
      <c r="B154" s="13">
        <f t="shared" si="10"/>
        <v>0</v>
      </c>
      <c r="C154" s="263"/>
      <c r="D154" s="263"/>
      <c r="E154" s="263"/>
      <c r="F154" s="263"/>
      <c r="G154" s="263"/>
      <c r="H154" s="263"/>
      <c r="I154" s="263"/>
      <c r="J154" s="263"/>
      <c r="K154" s="263"/>
      <c r="L154" s="263"/>
      <c r="M154" s="264"/>
      <c r="N154" s="264"/>
      <c r="O154" s="264"/>
      <c r="P154" s="264"/>
      <c r="Q154" s="264"/>
      <c r="R154" s="264"/>
      <c r="S154" s="264"/>
      <c r="T154" s="266"/>
      <c r="U154" s="266"/>
      <c r="V154" s="266"/>
      <c r="W154" s="266"/>
      <c r="X154" s="266"/>
      <c r="Y154" s="266"/>
      <c r="Z154" s="267"/>
      <c r="AA154" s="267"/>
      <c r="AB154" s="267"/>
    </row>
    <row r="155" spans="1:28" ht="15">
      <c r="A155" s="274"/>
      <c r="B155" s="13">
        <f t="shared" si="10"/>
        <v>0</v>
      </c>
      <c r="C155" s="263"/>
      <c r="D155" s="263"/>
      <c r="E155" s="263"/>
      <c r="F155" s="263"/>
      <c r="G155" s="263"/>
      <c r="H155" s="263"/>
      <c r="I155" s="263"/>
      <c r="J155" s="263"/>
      <c r="K155" s="263"/>
      <c r="L155" s="263"/>
      <c r="M155" s="264"/>
      <c r="N155" s="264"/>
      <c r="O155" s="264"/>
      <c r="P155" s="264"/>
      <c r="Q155" s="264"/>
      <c r="R155" s="264"/>
      <c r="S155" s="264"/>
      <c r="T155" s="266"/>
      <c r="U155" s="266"/>
      <c r="V155" s="266"/>
      <c r="W155" s="266"/>
      <c r="X155" s="266"/>
      <c r="Y155" s="266"/>
      <c r="Z155" s="267"/>
      <c r="AA155" s="267"/>
      <c r="AB155" s="267"/>
    </row>
    <row r="156" spans="1:28" ht="15">
      <c r="A156" s="274"/>
      <c r="B156" s="13">
        <f t="shared" si="10"/>
        <v>0</v>
      </c>
      <c r="C156" s="263"/>
      <c r="D156" s="263"/>
      <c r="E156" s="263"/>
      <c r="F156" s="263"/>
      <c r="G156" s="263"/>
      <c r="H156" s="263"/>
      <c r="I156" s="263"/>
      <c r="J156" s="263"/>
      <c r="K156" s="263"/>
      <c r="L156" s="263"/>
      <c r="M156" s="264"/>
      <c r="N156" s="264"/>
      <c r="O156" s="264"/>
      <c r="P156" s="264"/>
      <c r="Q156" s="264"/>
      <c r="R156" s="264"/>
      <c r="S156" s="264"/>
      <c r="T156" s="266"/>
      <c r="U156" s="266"/>
      <c r="V156" s="266"/>
      <c r="W156" s="266"/>
      <c r="X156" s="266"/>
      <c r="Y156" s="266"/>
      <c r="Z156" s="267"/>
      <c r="AA156" s="267"/>
      <c r="AB156" s="267"/>
    </row>
    <row r="157" spans="1:28" ht="15">
      <c r="A157" s="274"/>
      <c r="B157" s="13">
        <f t="shared" si="10"/>
        <v>0</v>
      </c>
      <c r="C157" s="263"/>
      <c r="D157" s="263"/>
      <c r="E157" s="263"/>
      <c r="F157" s="263"/>
      <c r="G157" s="263"/>
      <c r="H157" s="263"/>
      <c r="I157" s="263"/>
      <c r="J157" s="263"/>
      <c r="K157" s="263"/>
      <c r="L157" s="263"/>
      <c r="M157" s="264"/>
      <c r="N157" s="264"/>
      <c r="O157" s="264"/>
      <c r="P157" s="264"/>
      <c r="Q157" s="264"/>
      <c r="R157" s="264"/>
      <c r="S157" s="264"/>
      <c r="T157" s="266"/>
      <c r="U157" s="266"/>
      <c r="V157" s="266"/>
      <c r="W157" s="266"/>
      <c r="X157" s="266"/>
      <c r="Y157" s="266"/>
      <c r="Z157" s="267"/>
      <c r="AA157" s="267"/>
      <c r="AB157" s="267"/>
    </row>
    <row r="158" spans="1:28" ht="15">
      <c r="A158" s="271"/>
      <c r="B158" s="13">
        <f t="shared" si="10"/>
        <v>0</v>
      </c>
      <c r="C158" s="263"/>
      <c r="D158" s="263"/>
      <c r="E158" s="263"/>
      <c r="F158" s="263"/>
      <c r="G158" s="263"/>
      <c r="H158" s="263"/>
      <c r="I158" s="263"/>
      <c r="J158" s="263"/>
      <c r="K158" s="263"/>
      <c r="L158" s="263"/>
      <c r="M158" s="264"/>
      <c r="N158" s="264"/>
      <c r="O158" s="264"/>
      <c r="P158" s="264"/>
      <c r="Q158" s="264"/>
      <c r="R158" s="264"/>
      <c r="S158" s="264"/>
      <c r="T158" s="266"/>
      <c r="U158" s="266"/>
      <c r="V158" s="266"/>
      <c r="W158" s="266"/>
      <c r="X158" s="266"/>
      <c r="Y158" s="266"/>
      <c r="Z158" s="267"/>
      <c r="AA158" s="267"/>
      <c r="AB158" s="267"/>
    </row>
    <row r="159" spans="1:28" ht="15">
      <c r="A159" s="271"/>
      <c r="B159" s="13">
        <f t="shared" si="10"/>
        <v>0</v>
      </c>
      <c r="C159" s="263"/>
      <c r="D159" s="263"/>
      <c r="E159" s="263"/>
      <c r="F159" s="263"/>
      <c r="G159" s="263"/>
      <c r="H159" s="263"/>
      <c r="I159" s="263"/>
      <c r="J159" s="263"/>
      <c r="K159" s="263"/>
      <c r="L159" s="263"/>
      <c r="M159" s="264"/>
      <c r="N159" s="264"/>
      <c r="O159" s="264"/>
      <c r="P159" s="264"/>
      <c r="Q159" s="264"/>
      <c r="R159" s="264"/>
      <c r="S159" s="264"/>
      <c r="T159" s="266"/>
      <c r="U159" s="266"/>
      <c r="V159" s="266"/>
      <c r="W159" s="266"/>
      <c r="X159" s="266"/>
      <c r="Y159" s="266"/>
      <c r="Z159" s="267"/>
      <c r="AA159" s="267"/>
      <c r="AB159" s="267"/>
    </row>
    <row r="160" spans="1:28" ht="15">
      <c r="A160" s="271"/>
      <c r="B160" s="13">
        <f t="shared" si="10"/>
        <v>0</v>
      </c>
      <c r="C160" s="263"/>
      <c r="D160" s="263"/>
      <c r="E160" s="263"/>
      <c r="F160" s="263"/>
      <c r="G160" s="263"/>
      <c r="H160" s="263"/>
      <c r="I160" s="263"/>
      <c r="J160" s="263"/>
      <c r="K160" s="263"/>
      <c r="L160" s="263"/>
      <c r="M160" s="264"/>
      <c r="N160" s="264"/>
      <c r="O160" s="264"/>
      <c r="P160" s="264"/>
      <c r="Q160" s="264"/>
      <c r="R160" s="264"/>
      <c r="S160" s="264"/>
      <c r="T160" s="266"/>
      <c r="U160" s="266"/>
      <c r="V160" s="266"/>
      <c r="W160" s="266"/>
      <c r="X160" s="266"/>
      <c r="Y160" s="266"/>
      <c r="Z160" s="267"/>
      <c r="AA160" s="267"/>
      <c r="AB160" s="267"/>
    </row>
    <row r="161" spans="1:28" ht="15">
      <c r="A161" s="274"/>
      <c r="B161" s="13">
        <f t="shared" si="10"/>
        <v>0</v>
      </c>
      <c r="C161" s="263"/>
      <c r="D161" s="263"/>
      <c r="E161" s="263"/>
      <c r="F161" s="263"/>
      <c r="G161" s="263"/>
      <c r="H161" s="263"/>
      <c r="I161" s="263"/>
      <c r="J161" s="263"/>
      <c r="K161" s="263"/>
      <c r="L161" s="263"/>
      <c r="M161" s="264"/>
      <c r="N161" s="264"/>
      <c r="O161" s="264"/>
      <c r="P161" s="264"/>
      <c r="Q161" s="264"/>
      <c r="R161" s="264"/>
      <c r="S161" s="264"/>
      <c r="T161" s="266"/>
      <c r="U161" s="266"/>
      <c r="V161" s="266"/>
      <c r="W161" s="266"/>
      <c r="X161" s="266"/>
      <c r="Y161" s="266"/>
      <c r="Z161" s="267"/>
      <c r="AA161" s="267"/>
      <c r="AB161" s="267"/>
    </row>
    <row r="162" spans="1:28" ht="15">
      <c r="A162" s="274"/>
      <c r="B162" s="13">
        <f t="shared" si="10"/>
        <v>0</v>
      </c>
      <c r="C162" s="263"/>
      <c r="D162" s="263"/>
      <c r="E162" s="263"/>
      <c r="F162" s="263"/>
      <c r="G162" s="263"/>
      <c r="H162" s="263"/>
      <c r="I162" s="263"/>
      <c r="J162" s="263"/>
      <c r="K162" s="263"/>
      <c r="L162" s="263"/>
      <c r="M162" s="264"/>
      <c r="N162" s="264"/>
      <c r="O162" s="264"/>
      <c r="P162" s="264"/>
      <c r="Q162" s="264"/>
      <c r="R162" s="264"/>
      <c r="S162" s="264"/>
      <c r="T162" s="266"/>
      <c r="U162" s="266"/>
      <c r="V162" s="266"/>
      <c r="W162" s="266"/>
      <c r="X162" s="266"/>
      <c r="Y162" s="266"/>
      <c r="Z162" s="267"/>
      <c r="AA162" s="267"/>
      <c r="AB162" s="267"/>
    </row>
    <row r="163" spans="1:28" ht="15">
      <c r="A163" s="275"/>
      <c r="B163" s="13">
        <f t="shared" si="10"/>
        <v>0</v>
      </c>
      <c r="C163" s="263"/>
      <c r="D163" s="263"/>
      <c r="E163" s="263"/>
      <c r="F163" s="263"/>
      <c r="G163" s="263"/>
      <c r="H163" s="263"/>
      <c r="I163" s="263"/>
      <c r="J163" s="263"/>
      <c r="K163" s="263"/>
      <c r="L163" s="263"/>
      <c r="M163" s="264"/>
      <c r="N163" s="264"/>
      <c r="O163" s="264"/>
      <c r="P163" s="264"/>
      <c r="Q163" s="264"/>
      <c r="R163" s="264"/>
      <c r="S163" s="264"/>
      <c r="T163" s="266"/>
      <c r="U163" s="266"/>
      <c r="V163" s="266"/>
      <c r="W163" s="266"/>
      <c r="X163" s="266"/>
      <c r="Y163" s="266"/>
      <c r="Z163" s="267"/>
      <c r="AA163" s="267"/>
      <c r="AB163" s="267"/>
    </row>
    <row r="164" spans="1:28" ht="15">
      <c r="A164" s="275"/>
      <c r="B164" s="13">
        <f t="shared" si="10"/>
        <v>0</v>
      </c>
      <c r="C164" s="263"/>
      <c r="D164" s="263"/>
      <c r="E164" s="263"/>
      <c r="F164" s="263"/>
      <c r="G164" s="263"/>
      <c r="H164" s="263"/>
      <c r="I164" s="263"/>
      <c r="J164" s="263"/>
      <c r="K164" s="263"/>
      <c r="L164" s="263"/>
      <c r="M164" s="264"/>
      <c r="N164" s="264"/>
      <c r="O164" s="264"/>
      <c r="P164" s="264"/>
      <c r="Q164" s="264"/>
      <c r="R164" s="264"/>
      <c r="S164" s="264"/>
      <c r="T164" s="266"/>
      <c r="U164" s="266"/>
      <c r="V164" s="266"/>
      <c r="W164" s="266"/>
      <c r="X164" s="266"/>
      <c r="Y164" s="266"/>
      <c r="Z164" s="267"/>
      <c r="AA164" s="267"/>
      <c r="AB164" s="267"/>
    </row>
    <row r="165" spans="1:28" ht="15">
      <c r="A165" s="275"/>
      <c r="B165" s="13">
        <f t="shared" si="10"/>
        <v>0</v>
      </c>
      <c r="C165" s="263"/>
      <c r="D165" s="263"/>
      <c r="E165" s="263"/>
      <c r="F165" s="263"/>
      <c r="G165" s="263"/>
      <c r="H165" s="263"/>
      <c r="I165" s="263"/>
      <c r="J165" s="263"/>
      <c r="K165" s="263"/>
      <c r="L165" s="263"/>
      <c r="M165" s="264"/>
      <c r="N165" s="264"/>
      <c r="O165" s="264"/>
      <c r="P165" s="264"/>
      <c r="Q165" s="264"/>
      <c r="R165" s="264"/>
      <c r="S165" s="264"/>
      <c r="T165" s="266"/>
      <c r="U165" s="266"/>
      <c r="V165" s="266"/>
      <c r="W165" s="266"/>
      <c r="X165" s="266"/>
      <c r="Y165" s="266"/>
      <c r="Z165" s="267"/>
      <c r="AA165" s="267"/>
      <c r="AB165" s="267"/>
    </row>
    <row r="166" spans="1:28" ht="15">
      <c r="A166" s="150" t="s">
        <v>127</v>
      </c>
      <c r="B166" s="13">
        <f>SUM(B167:B181)</f>
        <v>0</v>
      </c>
      <c r="C166" s="261"/>
      <c r="D166" s="261"/>
      <c r="E166" s="261"/>
      <c r="F166" s="261"/>
      <c r="G166" s="261"/>
      <c r="H166" s="261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261"/>
      <c r="T166" s="261"/>
      <c r="U166" s="261"/>
      <c r="V166" s="261"/>
      <c r="W166" s="261"/>
      <c r="X166" s="261"/>
      <c r="Y166" s="261"/>
      <c r="Z166" s="262"/>
      <c r="AA166" s="262"/>
      <c r="AB166" s="262"/>
    </row>
    <row r="167" spans="1:28" ht="15">
      <c r="A167" s="271"/>
      <c r="B167" s="13">
        <f aca="true" t="shared" si="11" ref="B167:B181">SUM(C167:AB167)</f>
        <v>0</v>
      </c>
      <c r="C167" s="263"/>
      <c r="D167" s="263"/>
      <c r="E167" s="263"/>
      <c r="F167" s="263"/>
      <c r="G167" s="263"/>
      <c r="H167" s="263"/>
      <c r="I167" s="263"/>
      <c r="J167" s="263"/>
      <c r="K167" s="263"/>
      <c r="L167" s="263"/>
      <c r="M167" s="264"/>
      <c r="N167" s="264"/>
      <c r="O167" s="264"/>
      <c r="P167" s="264"/>
      <c r="Q167" s="264"/>
      <c r="R167" s="264"/>
      <c r="S167" s="264"/>
      <c r="T167" s="266"/>
      <c r="U167" s="266"/>
      <c r="V167" s="266"/>
      <c r="W167" s="266"/>
      <c r="X167" s="266"/>
      <c r="Y167" s="266"/>
      <c r="Z167" s="267"/>
      <c r="AA167" s="267"/>
      <c r="AB167" s="267"/>
    </row>
    <row r="168" spans="1:28" ht="15">
      <c r="A168" s="272"/>
      <c r="B168" s="13">
        <f t="shared" si="11"/>
        <v>0</v>
      </c>
      <c r="C168" s="263"/>
      <c r="D168" s="263"/>
      <c r="E168" s="263"/>
      <c r="F168" s="263"/>
      <c r="G168" s="263"/>
      <c r="H168" s="263"/>
      <c r="I168" s="263"/>
      <c r="J168" s="263"/>
      <c r="K168" s="263"/>
      <c r="L168" s="263"/>
      <c r="M168" s="264"/>
      <c r="N168" s="264"/>
      <c r="O168" s="264"/>
      <c r="P168" s="264"/>
      <c r="Q168" s="264"/>
      <c r="R168" s="264"/>
      <c r="S168" s="264"/>
      <c r="T168" s="266"/>
      <c r="U168" s="266"/>
      <c r="V168" s="266"/>
      <c r="W168" s="266"/>
      <c r="X168" s="266"/>
      <c r="Y168" s="266"/>
      <c r="Z168" s="267"/>
      <c r="AA168" s="267"/>
      <c r="AB168" s="267"/>
    </row>
    <row r="169" spans="1:28" ht="15">
      <c r="A169" s="273"/>
      <c r="B169" s="13">
        <f t="shared" si="11"/>
        <v>0</v>
      </c>
      <c r="C169" s="263"/>
      <c r="D169" s="263"/>
      <c r="E169" s="263"/>
      <c r="F169" s="263"/>
      <c r="G169" s="263"/>
      <c r="H169" s="263"/>
      <c r="I169" s="263"/>
      <c r="J169" s="263"/>
      <c r="K169" s="263"/>
      <c r="L169" s="263"/>
      <c r="M169" s="264"/>
      <c r="N169" s="264"/>
      <c r="O169" s="264"/>
      <c r="P169" s="264"/>
      <c r="Q169" s="264"/>
      <c r="R169" s="264"/>
      <c r="S169" s="264"/>
      <c r="T169" s="266"/>
      <c r="U169" s="266"/>
      <c r="V169" s="266"/>
      <c r="W169" s="266"/>
      <c r="X169" s="266"/>
      <c r="Y169" s="266"/>
      <c r="Z169" s="267"/>
      <c r="AA169" s="267"/>
      <c r="AB169" s="267"/>
    </row>
    <row r="170" spans="1:28" ht="15">
      <c r="A170" s="274"/>
      <c r="B170" s="13">
        <f t="shared" si="11"/>
        <v>0</v>
      </c>
      <c r="C170" s="263"/>
      <c r="D170" s="263"/>
      <c r="E170" s="263"/>
      <c r="F170" s="263"/>
      <c r="G170" s="263"/>
      <c r="H170" s="263"/>
      <c r="I170" s="263"/>
      <c r="J170" s="263"/>
      <c r="K170" s="263"/>
      <c r="L170" s="263"/>
      <c r="M170" s="264"/>
      <c r="N170" s="264"/>
      <c r="O170" s="264"/>
      <c r="P170" s="264"/>
      <c r="Q170" s="264"/>
      <c r="R170" s="264"/>
      <c r="S170" s="264"/>
      <c r="T170" s="266"/>
      <c r="U170" s="266"/>
      <c r="V170" s="266"/>
      <c r="W170" s="266"/>
      <c r="X170" s="266"/>
      <c r="Y170" s="266"/>
      <c r="Z170" s="267"/>
      <c r="AA170" s="267"/>
      <c r="AB170" s="267"/>
    </row>
    <row r="171" spans="1:28" ht="15">
      <c r="A171" s="274"/>
      <c r="B171" s="13">
        <f t="shared" si="11"/>
        <v>0</v>
      </c>
      <c r="C171" s="263"/>
      <c r="D171" s="263"/>
      <c r="E171" s="263"/>
      <c r="F171" s="263"/>
      <c r="G171" s="263"/>
      <c r="H171" s="263"/>
      <c r="I171" s="263"/>
      <c r="J171" s="263"/>
      <c r="K171" s="263"/>
      <c r="L171" s="263"/>
      <c r="M171" s="264"/>
      <c r="N171" s="264"/>
      <c r="O171" s="264"/>
      <c r="P171" s="264"/>
      <c r="Q171" s="264"/>
      <c r="R171" s="264"/>
      <c r="S171" s="264"/>
      <c r="T171" s="266"/>
      <c r="U171" s="266"/>
      <c r="V171" s="266"/>
      <c r="W171" s="266"/>
      <c r="X171" s="266"/>
      <c r="Y171" s="266"/>
      <c r="Z171" s="267"/>
      <c r="AA171" s="267"/>
      <c r="AB171" s="267"/>
    </row>
    <row r="172" spans="1:28" ht="15">
      <c r="A172" s="274"/>
      <c r="B172" s="13">
        <f t="shared" si="11"/>
        <v>0</v>
      </c>
      <c r="C172" s="263"/>
      <c r="D172" s="263"/>
      <c r="E172" s="263"/>
      <c r="F172" s="263"/>
      <c r="G172" s="263"/>
      <c r="H172" s="263"/>
      <c r="I172" s="263"/>
      <c r="J172" s="263"/>
      <c r="K172" s="263"/>
      <c r="L172" s="263"/>
      <c r="M172" s="264"/>
      <c r="N172" s="264"/>
      <c r="O172" s="264"/>
      <c r="P172" s="264"/>
      <c r="Q172" s="264"/>
      <c r="R172" s="264"/>
      <c r="S172" s="264"/>
      <c r="T172" s="266"/>
      <c r="U172" s="266"/>
      <c r="V172" s="266"/>
      <c r="W172" s="266"/>
      <c r="X172" s="266"/>
      <c r="Y172" s="266"/>
      <c r="Z172" s="267"/>
      <c r="AA172" s="267"/>
      <c r="AB172" s="267"/>
    </row>
    <row r="173" spans="1:28" ht="15">
      <c r="A173" s="274"/>
      <c r="B173" s="13">
        <f t="shared" si="11"/>
        <v>0</v>
      </c>
      <c r="C173" s="263"/>
      <c r="D173" s="263"/>
      <c r="E173" s="263"/>
      <c r="F173" s="263"/>
      <c r="G173" s="263"/>
      <c r="H173" s="263"/>
      <c r="I173" s="263"/>
      <c r="J173" s="263"/>
      <c r="K173" s="263"/>
      <c r="L173" s="263"/>
      <c r="M173" s="264"/>
      <c r="N173" s="264"/>
      <c r="O173" s="264"/>
      <c r="P173" s="264"/>
      <c r="Q173" s="264"/>
      <c r="R173" s="264"/>
      <c r="S173" s="264"/>
      <c r="T173" s="266"/>
      <c r="U173" s="266"/>
      <c r="V173" s="266"/>
      <c r="W173" s="266"/>
      <c r="X173" s="266"/>
      <c r="Y173" s="266"/>
      <c r="Z173" s="267"/>
      <c r="AA173" s="267"/>
      <c r="AB173" s="267"/>
    </row>
    <row r="174" spans="1:28" ht="15">
      <c r="A174" s="271"/>
      <c r="B174" s="13">
        <f t="shared" si="11"/>
        <v>0</v>
      </c>
      <c r="C174" s="263"/>
      <c r="D174" s="263"/>
      <c r="E174" s="263"/>
      <c r="F174" s="263"/>
      <c r="G174" s="263"/>
      <c r="H174" s="263"/>
      <c r="I174" s="263"/>
      <c r="J174" s="263"/>
      <c r="K174" s="263"/>
      <c r="L174" s="263"/>
      <c r="M174" s="264"/>
      <c r="N174" s="264"/>
      <c r="O174" s="264"/>
      <c r="P174" s="264"/>
      <c r="Q174" s="264"/>
      <c r="R174" s="264"/>
      <c r="S174" s="264"/>
      <c r="T174" s="266"/>
      <c r="U174" s="266"/>
      <c r="V174" s="266"/>
      <c r="W174" s="266"/>
      <c r="X174" s="266"/>
      <c r="Y174" s="266"/>
      <c r="Z174" s="267"/>
      <c r="AA174" s="267"/>
      <c r="AB174" s="267"/>
    </row>
    <row r="175" spans="1:28" ht="15">
      <c r="A175" s="271"/>
      <c r="B175" s="13">
        <f t="shared" si="11"/>
        <v>0</v>
      </c>
      <c r="C175" s="263"/>
      <c r="D175" s="263"/>
      <c r="E175" s="263"/>
      <c r="F175" s="263"/>
      <c r="G175" s="263"/>
      <c r="H175" s="263"/>
      <c r="I175" s="263"/>
      <c r="J175" s="263"/>
      <c r="K175" s="263"/>
      <c r="L175" s="263"/>
      <c r="M175" s="264"/>
      <c r="N175" s="264"/>
      <c r="O175" s="264"/>
      <c r="P175" s="264"/>
      <c r="Q175" s="264"/>
      <c r="R175" s="264"/>
      <c r="S175" s="264"/>
      <c r="T175" s="266"/>
      <c r="U175" s="266"/>
      <c r="V175" s="266"/>
      <c r="W175" s="266"/>
      <c r="X175" s="266"/>
      <c r="Y175" s="266"/>
      <c r="Z175" s="267"/>
      <c r="AA175" s="267"/>
      <c r="AB175" s="267"/>
    </row>
    <row r="176" spans="1:28" ht="15">
      <c r="A176" s="271"/>
      <c r="B176" s="13">
        <f t="shared" si="11"/>
        <v>0</v>
      </c>
      <c r="C176" s="263"/>
      <c r="D176" s="263"/>
      <c r="E176" s="263"/>
      <c r="F176" s="263"/>
      <c r="G176" s="263"/>
      <c r="H176" s="263"/>
      <c r="I176" s="263"/>
      <c r="J176" s="263"/>
      <c r="K176" s="263"/>
      <c r="L176" s="263"/>
      <c r="M176" s="264"/>
      <c r="N176" s="264"/>
      <c r="O176" s="264"/>
      <c r="P176" s="264"/>
      <c r="Q176" s="264"/>
      <c r="R176" s="264"/>
      <c r="S176" s="264"/>
      <c r="T176" s="266"/>
      <c r="U176" s="266"/>
      <c r="V176" s="266"/>
      <c r="W176" s="266"/>
      <c r="X176" s="266"/>
      <c r="Y176" s="266"/>
      <c r="Z176" s="267"/>
      <c r="AA176" s="267"/>
      <c r="AB176" s="267"/>
    </row>
    <row r="177" spans="1:28" ht="15">
      <c r="A177" s="274"/>
      <c r="B177" s="13">
        <f t="shared" si="11"/>
        <v>0</v>
      </c>
      <c r="C177" s="263"/>
      <c r="D177" s="263"/>
      <c r="E177" s="263"/>
      <c r="F177" s="263"/>
      <c r="G177" s="263"/>
      <c r="H177" s="263"/>
      <c r="I177" s="263"/>
      <c r="J177" s="263"/>
      <c r="K177" s="263"/>
      <c r="L177" s="263"/>
      <c r="M177" s="264"/>
      <c r="N177" s="264"/>
      <c r="O177" s="264"/>
      <c r="P177" s="264"/>
      <c r="Q177" s="264"/>
      <c r="R177" s="264"/>
      <c r="S177" s="264"/>
      <c r="T177" s="266"/>
      <c r="U177" s="266"/>
      <c r="V177" s="266"/>
      <c r="W177" s="266"/>
      <c r="X177" s="266"/>
      <c r="Y177" s="266"/>
      <c r="Z177" s="267"/>
      <c r="AA177" s="267"/>
      <c r="AB177" s="267"/>
    </row>
    <row r="178" spans="1:28" ht="15">
      <c r="A178" s="274"/>
      <c r="B178" s="13">
        <f t="shared" si="11"/>
        <v>0</v>
      </c>
      <c r="C178" s="263"/>
      <c r="D178" s="263"/>
      <c r="E178" s="263"/>
      <c r="F178" s="263"/>
      <c r="G178" s="263"/>
      <c r="H178" s="263"/>
      <c r="I178" s="263"/>
      <c r="J178" s="263"/>
      <c r="K178" s="263"/>
      <c r="L178" s="263"/>
      <c r="M178" s="264"/>
      <c r="N178" s="264"/>
      <c r="O178" s="264"/>
      <c r="P178" s="264"/>
      <c r="Q178" s="264"/>
      <c r="R178" s="264"/>
      <c r="S178" s="264"/>
      <c r="T178" s="266"/>
      <c r="U178" s="266"/>
      <c r="V178" s="266"/>
      <c r="W178" s="266"/>
      <c r="X178" s="266"/>
      <c r="Y178" s="266"/>
      <c r="Z178" s="267"/>
      <c r="AA178" s="267"/>
      <c r="AB178" s="267"/>
    </row>
    <row r="179" spans="1:28" ht="15">
      <c r="A179" s="275"/>
      <c r="B179" s="13">
        <f t="shared" si="11"/>
        <v>0</v>
      </c>
      <c r="C179" s="263"/>
      <c r="D179" s="263"/>
      <c r="E179" s="263"/>
      <c r="F179" s="263"/>
      <c r="G179" s="263"/>
      <c r="H179" s="263"/>
      <c r="I179" s="263"/>
      <c r="J179" s="263"/>
      <c r="K179" s="263"/>
      <c r="L179" s="263"/>
      <c r="M179" s="264"/>
      <c r="N179" s="264"/>
      <c r="O179" s="264"/>
      <c r="P179" s="264"/>
      <c r="Q179" s="264"/>
      <c r="R179" s="264"/>
      <c r="S179" s="264"/>
      <c r="T179" s="266"/>
      <c r="U179" s="266"/>
      <c r="V179" s="266"/>
      <c r="W179" s="266"/>
      <c r="X179" s="266"/>
      <c r="Y179" s="266"/>
      <c r="Z179" s="267"/>
      <c r="AA179" s="267"/>
      <c r="AB179" s="267"/>
    </row>
    <row r="180" spans="1:28" ht="15">
      <c r="A180" s="275"/>
      <c r="B180" s="13">
        <f t="shared" si="11"/>
        <v>0</v>
      </c>
      <c r="C180" s="263"/>
      <c r="D180" s="263"/>
      <c r="E180" s="263"/>
      <c r="F180" s="263"/>
      <c r="G180" s="263"/>
      <c r="H180" s="263"/>
      <c r="I180" s="263"/>
      <c r="J180" s="263"/>
      <c r="K180" s="263"/>
      <c r="L180" s="263"/>
      <c r="M180" s="264"/>
      <c r="N180" s="264"/>
      <c r="O180" s="264"/>
      <c r="P180" s="264"/>
      <c r="Q180" s="264"/>
      <c r="R180" s="264"/>
      <c r="S180" s="264"/>
      <c r="T180" s="266"/>
      <c r="U180" s="266"/>
      <c r="V180" s="266"/>
      <c r="W180" s="266"/>
      <c r="X180" s="266"/>
      <c r="Y180" s="266"/>
      <c r="Z180" s="267"/>
      <c r="AA180" s="267"/>
      <c r="AB180" s="267"/>
    </row>
    <row r="181" spans="1:28" ht="15">
      <c r="A181" s="275"/>
      <c r="B181" s="13">
        <f t="shared" si="11"/>
        <v>0</v>
      </c>
      <c r="C181" s="263"/>
      <c r="D181" s="263"/>
      <c r="E181" s="263"/>
      <c r="F181" s="263"/>
      <c r="G181" s="263"/>
      <c r="H181" s="263"/>
      <c r="I181" s="263"/>
      <c r="J181" s="263"/>
      <c r="K181" s="263"/>
      <c r="L181" s="263"/>
      <c r="M181" s="264"/>
      <c r="N181" s="264"/>
      <c r="O181" s="264"/>
      <c r="P181" s="264"/>
      <c r="Q181" s="264"/>
      <c r="R181" s="264"/>
      <c r="S181" s="264"/>
      <c r="T181" s="266"/>
      <c r="U181" s="266"/>
      <c r="V181" s="266"/>
      <c r="W181" s="266"/>
      <c r="X181" s="266"/>
      <c r="Y181" s="266"/>
      <c r="Z181" s="267"/>
      <c r="AA181" s="267"/>
      <c r="AB181" s="267"/>
    </row>
    <row r="182" spans="1:28" ht="15">
      <c r="A182" s="150" t="s">
        <v>128</v>
      </c>
      <c r="B182" s="13">
        <f>SUM(B183:B197)</f>
        <v>0</v>
      </c>
      <c r="C182" s="261"/>
      <c r="D182" s="261"/>
      <c r="E182" s="261"/>
      <c r="F182" s="261"/>
      <c r="G182" s="261"/>
      <c r="H182" s="261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261"/>
      <c r="T182" s="261"/>
      <c r="U182" s="261"/>
      <c r="V182" s="261"/>
      <c r="W182" s="261"/>
      <c r="X182" s="261"/>
      <c r="Y182" s="261"/>
      <c r="Z182" s="262"/>
      <c r="AA182" s="262"/>
      <c r="AB182" s="262"/>
    </row>
    <row r="183" spans="1:28" ht="15">
      <c r="A183" s="271"/>
      <c r="B183" s="13">
        <f>SUM(C183:AB183)</f>
        <v>0</v>
      </c>
      <c r="C183" s="263"/>
      <c r="D183" s="263"/>
      <c r="E183" s="263"/>
      <c r="F183" s="263"/>
      <c r="G183" s="263"/>
      <c r="H183" s="263"/>
      <c r="I183" s="263"/>
      <c r="J183" s="263"/>
      <c r="K183" s="263"/>
      <c r="L183" s="263"/>
      <c r="M183" s="264"/>
      <c r="N183" s="264"/>
      <c r="O183" s="264"/>
      <c r="P183" s="264"/>
      <c r="Q183" s="264"/>
      <c r="R183" s="264"/>
      <c r="S183" s="264"/>
      <c r="T183" s="266"/>
      <c r="U183" s="266"/>
      <c r="V183" s="266"/>
      <c r="W183" s="266"/>
      <c r="X183" s="266"/>
      <c r="Y183" s="266"/>
      <c r="Z183" s="267"/>
      <c r="AA183" s="267"/>
      <c r="AB183" s="267"/>
    </row>
    <row r="184" spans="1:28" ht="15">
      <c r="A184" s="272"/>
      <c r="B184" s="13">
        <f aca="true" t="shared" si="12" ref="B184:B197">SUM(C184:AB184)</f>
        <v>0</v>
      </c>
      <c r="C184" s="263"/>
      <c r="D184" s="263"/>
      <c r="E184" s="263"/>
      <c r="F184" s="263"/>
      <c r="G184" s="263"/>
      <c r="H184" s="263"/>
      <c r="I184" s="263"/>
      <c r="J184" s="263"/>
      <c r="K184" s="263"/>
      <c r="L184" s="263"/>
      <c r="M184" s="264"/>
      <c r="N184" s="264"/>
      <c r="O184" s="264"/>
      <c r="P184" s="264"/>
      <c r="Q184" s="264"/>
      <c r="R184" s="264"/>
      <c r="S184" s="264"/>
      <c r="T184" s="266"/>
      <c r="U184" s="266"/>
      <c r="V184" s="266"/>
      <c r="W184" s="266"/>
      <c r="X184" s="266"/>
      <c r="Y184" s="266"/>
      <c r="Z184" s="267"/>
      <c r="AA184" s="267"/>
      <c r="AB184" s="267"/>
    </row>
    <row r="185" spans="1:28" ht="15">
      <c r="A185" s="273"/>
      <c r="B185" s="13">
        <f t="shared" si="12"/>
        <v>0</v>
      </c>
      <c r="C185" s="263"/>
      <c r="D185" s="263"/>
      <c r="E185" s="263"/>
      <c r="F185" s="263"/>
      <c r="G185" s="263"/>
      <c r="H185" s="263"/>
      <c r="I185" s="263"/>
      <c r="J185" s="263"/>
      <c r="K185" s="263"/>
      <c r="L185" s="263"/>
      <c r="M185" s="264"/>
      <c r="N185" s="264"/>
      <c r="O185" s="264"/>
      <c r="P185" s="264"/>
      <c r="Q185" s="264"/>
      <c r="R185" s="264"/>
      <c r="S185" s="264"/>
      <c r="T185" s="266"/>
      <c r="U185" s="266"/>
      <c r="V185" s="266"/>
      <c r="W185" s="266"/>
      <c r="X185" s="266"/>
      <c r="Y185" s="266"/>
      <c r="Z185" s="267"/>
      <c r="AA185" s="267"/>
      <c r="AB185" s="267"/>
    </row>
    <row r="186" spans="1:28" ht="15">
      <c r="A186" s="274"/>
      <c r="B186" s="13">
        <f t="shared" si="12"/>
        <v>0</v>
      </c>
      <c r="C186" s="263"/>
      <c r="D186" s="263"/>
      <c r="E186" s="263"/>
      <c r="F186" s="263"/>
      <c r="G186" s="263"/>
      <c r="H186" s="263"/>
      <c r="I186" s="263"/>
      <c r="J186" s="263"/>
      <c r="K186" s="263"/>
      <c r="L186" s="263"/>
      <c r="M186" s="264"/>
      <c r="N186" s="264"/>
      <c r="O186" s="264"/>
      <c r="P186" s="264"/>
      <c r="Q186" s="264"/>
      <c r="R186" s="264"/>
      <c r="S186" s="264"/>
      <c r="T186" s="266"/>
      <c r="U186" s="266"/>
      <c r="V186" s="266"/>
      <c r="W186" s="266"/>
      <c r="X186" s="266"/>
      <c r="Y186" s="266"/>
      <c r="Z186" s="267"/>
      <c r="AA186" s="267"/>
      <c r="AB186" s="267"/>
    </row>
    <row r="187" spans="1:28" ht="15">
      <c r="A187" s="274"/>
      <c r="B187" s="13">
        <f t="shared" si="12"/>
        <v>0</v>
      </c>
      <c r="C187" s="263"/>
      <c r="D187" s="263"/>
      <c r="E187" s="263"/>
      <c r="F187" s="263"/>
      <c r="G187" s="263"/>
      <c r="H187" s="263"/>
      <c r="I187" s="263"/>
      <c r="J187" s="263"/>
      <c r="K187" s="263"/>
      <c r="L187" s="263"/>
      <c r="M187" s="264"/>
      <c r="N187" s="264"/>
      <c r="O187" s="264"/>
      <c r="P187" s="264"/>
      <c r="Q187" s="264"/>
      <c r="R187" s="264"/>
      <c r="S187" s="264"/>
      <c r="T187" s="266"/>
      <c r="U187" s="266"/>
      <c r="V187" s="266"/>
      <c r="W187" s="266"/>
      <c r="X187" s="266"/>
      <c r="Y187" s="266"/>
      <c r="Z187" s="267"/>
      <c r="AA187" s="267"/>
      <c r="AB187" s="267"/>
    </row>
    <row r="188" spans="1:28" ht="15">
      <c r="A188" s="274"/>
      <c r="B188" s="13">
        <f t="shared" si="12"/>
        <v>0</v>
      </c>
      <c r="C188" s="263"/>
      <c r="D188" s="263"/>
      <c r="E188" s="263"/>
      <c r="F188" s="263"/>
      <c r="G188" s="263"/>
      <c r="H188" s="263"/>
      <c r="I188" s="263"/>
      <c r="J188" s="263"/>
      <c r="K188" s="263"/>
      <c r="L188" s="263"/>
      <c r="M188" s="264"/>
      <c r="N188" s="264"/>
      <c r="O188" s="264"/>
      <c r="P188" s="264"/>
      <c r="Q188" s="264"/>
      <c r="R188" s="264"/>
      <c r="S188" s="264"/>
      <c r="T188" s="266"/>
      <c r="U188" s="266"/>
      <c r="V188" s="266"/>
      <c r="W188" s="266"/>
      <c r="X188" s="266"/>
      <c r="Y188" s="266"/>
      <c r="Z188" s="267"/>
      <c r="AA188" s="267"/>
      <c r="AB188" s="267"/>
    </row>
    <row r="189" spans="1:28" ht="15">
      <c r="A189" s="274"/>
      <c r="B189" s="13">
        <f t="shared" si="12"/>
        <v>0</v>
      </c>
      <c r="C189" s="263"/>
      <c r="D189" s="263"/>
      <c r="E189" s="263"/>
      <c r="F189" s="263"/>
      <c r="G189" s="263"/>
      <c r="H189" s="263"/>
      <c r="I189" s="263"/>
      <c r="J189" s="263"/>
      <c r="K189" s="263"/>
      <c r="L189" s="263"/>
      <c r="M189" s="264"/>
      <c r="N189" s="264"/>
      <c r="O189" s="264"/>
      <c r="P189" s="264"/>
      <c r="Q189" s="264"/>
      <c r="R189" s="264"/>
      <c r="S189" s="264"/>
      <c r="T189" s="266"/>
      <c r="U189" s="266"/>
      <c r="V189" s="266"/>
      <c r="W189" s="266"/>
      <c r="X189" s="266"/>
      <c r="Y189" s="266"/>
      <c r="Z189" s="267"/>
      <c r="AA189" s="267"/>
      <c r="AB189" s="267"/>
    </row>
    <row r="190" spans="1:28" ht="15">
      <c r="A190" s="271"/>
      <c r="B190" s="13">
        <f t="shared" si="12"/>
        <v>0</v>
      </c>
      <c r="C190" s="263"/>
      <c r="D190" s="263"/>
      <c r="E190" s="263"/>
      <c r="F190" s="263"/>
      <c r="G190" s="263"/>
      <c r="H190" s="263"/>
      <c r="I190" s="263"/>
      <c r="J190" s="263"/>
      <c r="K190" s="263"/>
      <c r="L190" s="263"/>
      <c r="M190" s="264"/>
      <c r="N190" s="264"/>
      <c r="O190" s="264"/>
      <c r="P190" s="264"/>
      <c r="Q190" s="264"/>
      <c r="R190" s="264"/>
      <c r="S190" s="264"/>
      <c r="T190" s="266"/>
      <c r="U190" s="266"/>
      <c r="V190" s="266"/>
      <c r="W190" s="266"/>
      <c r="X190" s="266"/>
      <c r="Y190" s="266"/>
      <c r="Z190" s="267"/>
      <c r="AA190" s="267"/>
      <c r="AB190" s="267"/>
    </row>
    <row r="191" spans="1:28" ht="15">
      <c r="A191" s="271"/>
      <c r="B191" s="13">
        <f t="shared" si="12"/>
        <v>0</v>
      </c>
      <c r="C191" s="263"/>
      <c r="D191" s="263"/>
      <c r="E191" s="263"/>
      <c r="F191" s="263"/>
      <c r="G191" s="263"/>
      <c r="H191" s="263"/>
      <c r="I191" s="263"/>
      <c r="J191" s="263"/>
      <c r="K191" s="263"/>
      <c r="L191" s="263"/>
      <c r="M191" s="264"/>
      <c r="N191" s="264"/>
      <c r="O191" s="264"/>
      <c r="P191" s="264"/>
      <c r="Q191" s="264"/>
      <c r="R191" s="264"/>
      <c r="S191" s="264"/>
      <c r="T191" s="266"/>
      <c r="U191" s="266"/>
      <c r="V191" s="266"/>
      <c r="W191" s="266"/>
      <c r="X191" s="266"/>
      <c r="Y191" s="266"/>
      <c r="Z191" s="267"/>
      <c r="AA191" s="267"/>
      <c r="AB191" s="267"/>
    </row>
    <row r="192" spans="1:28" ht="15">
      <c r="A192" s="271"/>
      <c r="B192" s="13">
        <f t="shared" si="12"/>
        <v>0</v>
      </c>
      <c r="C192" s="263"/>
      <c r="D192" s="263"/>
      <c r="E192" s="263"/>
      <c r="F192" s="263"/>
      <c r="G192" s="263"/>
      <c r="H192" s="263"/>
      <c r="I192" s="263"/>
      <c r="J192" s="263"/>
      <c r="K192" s="263"/>
      <c r="L192" s="263"/>
      <c r="M192" s="264"/>
      <c r="N192" s="264"/>
      <c r="O192" s="264"/>
      <c r="P192" s="264"/>
      <c r="Q192" s="264"/>
      <c r="R192" s="264"/>
      <c r="S192" s="264"/>
      <c r="T192" s="266"/>
      <c r="U192" s="266"/>
      <c r="V192" s="266"/>
      <c r="W192" s="266"/>
      <c r="X192" s="266"/>
      <c r="Y192" s="266"/>
      <c r="Z192" s="267"/>
      <c r="AA192" s="267"/>
      <c r="AB192" s="267"/>
    </row>
    <row r="193" spans="1:28" ht="15">
      <c r="A193" s="274"/>
      <c r="B193" s="13">
        <f t="shared" si="12"/>
        <v>0</v>
      </c>
      <c r="C193" s="263"/>
      <c r="D193" s="263"/>
      <c r="E193" s="263"/>
      <c r="F193" s="263"/>
      <c r="G193" s="263"/>
      <c r="H193" s="263"/>
      <c r="I193" s="263"/>
      <c r="J193" s="263"/>
      <c r="K193" s="263"/>
      <c r="L193" s="263"/>
      <c r="M193" s="264"/>
      <c r="N193" s="264"/>
      <c r="O193" s="264"/>
      <c r="P193" s="264"/>
      <c r="Q193" s="264"/>
      <c r="R193" s="264"/>
      <c r="S193" s="264"/>
      <c r="T193" s="266"/>
      <c r="U193" s="266"/>
      <c r="V193" s="266"/>
      <c r="W193" s="266"/>
      <c r="X193" s="266"/>
      <c r="Y193" s="266"/>
      <c r="Z193" s="267"/>
      <c r="AA193" s="267"/>
      <c r="AB193" s="267"/>
    </row>
    <row r="194" spans="1:28" ht="15">
      <c r="A194" s="274"/>
      <c r="B194" s="13">
        <f t="shared" si="12"/>
        <v>0</v>
      </c>
      <c r="C194" s="263"/>
      <c r="D194" s="263"/>
      <c r="E194" s="263"/>
      <c r="F194" s="263"/>
      <c r="G194" s="263"/>
      <c r="H194" s="263"/>
      <c r="I194" s="263"/>
      <c r="J194" s="263"/>
      <c r="K194" s="263"/>
      <c r="L194" s="263"/>
      <c r="M194" s="264"/>
      <c r="N194" s="264"/>
      <c r="O194" s="264"/>
      <c r="P194" s="264"/>
      <c r="Q194" s="264"/>
      <c r="R194" s="264"/>
      <c r="S194" s="264"/>
      <c r="T194" s="266"/>
      <c r="U194" s="266"/>
      <c r="V194" s="266"/>
      <c r="W194" s="266"/>
      <c r="X194" s="266"/>
      <c r="Y194" s="266"/>
      <c r="Z194" s="267"/>
      <c r="AA194" s="267"/>
      <c r="AB194" s="267"/>
    </row>
    <row r="195" spans="1:28" ht="15">
      <c r="A195" s="275"/>
      <c r="B195" s="13">
        <f t="shared" si="12"/>
        <v>0</v>
      </c>
      <c r="C195" s="263"/>
      <c r="D195" s="263"/>
      <c r="E195" s="263"/>
      <c r="F195" s="263"/>
      <c r="G195" s="263"/>
      <c r="H195" s="263"/>
      <c r="I195" s="263"/>
      <c r="J195" s="263"/>
      <c r="K195" s="263"/>
      <c r="L195" s="263"/>
      <c r="M195" s="264"/>
      <c r="N195" s="264"/>
      <c r="O195" s="264"/>
      <c r="P195" s="264"/>
      <c r="Q195" s="264"/>
      <c r="R195" s="264"/>
      <c r="S195" s="264"/>
      <c r="T195" s="266"/>
      <c r="U195" s="266"/>
      <c r="V195" s="266"/>
      <c r="W195" s="266"/>
      <c r="X195" s="266"/>
      <c r="Y195" s="266"/>
      <c r="Z195" s="267"/>
      <c r="AA195" s="267"/>
      <c r="AB195" s="267"/>
    </row>
    <row r="196" spans="1:28" ht="15">
      <c r="A196" s="275"/>
      <c r="B196" s="13">
        <f t="shared" si="12"/>
        <v>0</v>
      </c>
      <c r="C196" s="263"/>
      <c r="D196" s="263"/>
      <c r="E196" s="263"/>
      <c r="F196" s="263"/>
      <c r="G196" s="263"/>
      <c r="H196" s="263"/>
      <c r="I196" s="263"/>
      <c r="J196" s="263"/>
      <c r="K196" s="263"/>
      <c r="L196" s="263"/>
      <c r="M196" s="264"/>
      <c r="N196" s="264"/>
      <c r="O196" s="264"/>
      <c r="P196" s="264"/>
      <c r="Q196" s="264"/>
      <c r="R196" s="264"/>
      <c r="S196" s="264"/>
      <c r="T196" s="266"/>
      <c r="U196" s="266"/>
      <c r="V196" s="266"/>
      <c r="W196" s="266"/>
      <c r="X196" s="266"/>
      <c r="Y196" s="266"/>
      <c r="Z196" s="267"/>
      <c r="AA196" s="267"/>
      <c r="AB196" s="267"/>
    </row>
    <row r="197" spans="1:28" ht="15">
      <c r="A197" s="275"/>
      <c r="B197" s="13">
        <f t="shared" si="12"/>
        <v>0</v>
      </c>
      <c r="C197" s="263"/>
      <c r="D197" s="263"/>
      <c r="E197" s="263"/>
      <c r="F197" s="263"/>
      <c r="G197" s="263"/>
      <c r="H197" s="263"/>
      <c r="I197" s="263"/>
      <c r="J197" s="263"/>
      <c r="K197" s="263"/>
      <c r="L197" s="263"/>
      <c r="M197" s="264"/>
      <c r="N197" s="264"/>
      <c r="O197" s="264"/>
      <c r="P197" s="264"/>
      <c r="Q197" s="264"/>
      <c r="R197" s="264"/>
      <c r="S197" s="264"/>
      <c r="T197" s="266"/>
      <c r="U197" s="266"/>
      <c r="V197" s="266"/>
      <c r="W197" s="266"/>
      <c r="X197" s="266"/>
      <c r="Y197" s="266"/>
      <c r="Z197" s="267"/>
      <c r="AA197" s="267"/>
      <c r="AB197" s="267"/>
    </row>
  </sheetData>
  <sheetProtection/>
  <mergeCells count="4">
    <mergeCell ref="U3:V3"/>
    <mergeCell ref="C2:L2"/>
    <mergeCell ref="M2:S2"/>
    <mergeCell ref="T2:AB2"/>
  </mergeCells>
  <printOptions/>
  <pageMargins left="0.15" right="0.57" top="0.25" bottom="0.5" header="0.25" footer="0.5"/>
  <pageSetup horizontalDpi="300" verticalDpi="300" orientation="landscape" paperSize="9" scale="86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pane ySplit="5" topLeftCell="A30" activePane="bottomLeft" state="frozen"/>
      <selection pane="topLeft" activeCell="A1" sqref="A1"/>
      <selection pane="bottomLeft" activeCell="A2" sqref="A1:A16384"/>
    </sheetView>
  </sheetViews>
  <sheetFormatPr defaultColWidth="9.140625" defaultRowHeight="12.75"/>
  <cols>
    <col min="1" max="4" width="14.7109375" style="241" customWidth="1"/>
    <col min="5" max="5" width="6.57421875" style="241" customWidth="1"/>
    <col min="6" max="8" width="14.7109375" style="241" customWidth="1"/>
    <col min="9" max="9" width="17.140625" style="241" customWidth="1"/>
    <col min="10" max="16384" width="9.140625" style="241" customWidth="1"/>
  </cols>
  <sheetData>
    <row r="1" spans="1:9" ht="26.25" thickBot="1">
      <c r="A1" s="306" t="s">
        <v>143</v>
      </c>
      <c r="B1" s="306"/>
      <c r="C1" s="306"/>
      <c r="D1" s="306"/>
      <c r="E1" s="306"/>
      <c r="F1" s="306"/>
      <c r="G1" s="306"/>
      <c r="H1" s="306"/>
      <c r="I1" s="306"/>
    </row>
    <row r="2" spans="2:9" s="242" customFormat="1" ht="21" thickBot="1">
      <c r="B2" s="303" t="s">
        <v>13</v>
      </c>
      <c r="C2" s="304"/>
      <c r="D2" s="305"/>
      <c r="F2" s="303" t="s">
        <v>146</v>
      </c>
      <c r="G2" s="304"/>
      <c r="H2" s="304"/>
      <c r="I2" s="305"/>
    </row>
    <row r="3" spans="2:9" s="243" customFormat="1" ht="18.75" thickBot="1">
      <c r="B3" s="244" t="s">
        <v>27</v>
      </c>
      <c r="C3" s="245" t="s">
        <v>12</v>
      </c>
      <c r="D3" s="246" t="s">
        <v>145</v>
      </c>
      <c r="F3" s="247" t="s">
        <v>33</v>
      </c>
      <c r="G3" s="247" t="s">
        <v>147</v>
      </c>
      <c r="H3" s="247" t="s">
        <v>12</v>
      </c>
      <c r="I3" s="248" t="s">
        <v>5</v>
      </c>
    </row>
    <row r="4" spans="1:9" ht="14.25">
      <c r="A4" s="249" t="s">
        <v>5</v>
      </c>
      <c r="B4" s="250" t="e">
        <f>SUM(B6:B65)</f>
        <v>#REF!</v>
      </c>
      <c r="C4" s="250"/>
      <c r="D4" s="250" t="e">
        <f>B4+C4</f>
        <v>#REF!</v>
      </c>
      <c r="F4" s="250" t="e">
        <f>SUM(F6:F65)</f>
        <v>#REF!</v>
      </c>
      <c r="G4" s="250"/>
      <c r="H4" s="250"/>
      <c r="I4" s="250" t="e">
        <f>SUM(I6:I65)</f>
        <v>#REF!</v>
      </c>
    </row>
    <row r="5" spans="1:9" ht="12.75">
      <c r="A5" s="251" t="s">
        <v>26</v>
      </c>
      <c r="B5" s="238"/>
      <c r="C5" s="238"/>
      <c r="D5" s="238"/>
      <c r="F5" s="238"/>
      <c r="G5" s="238"/>
      <c r="H5" s="238"/>
      <c r="I5" s="238"/>
    </row>
    <row r="6" spans="1:9" ht="12.75">
      <c r="A6" s="252" t="e">
        <f>Kollektes!#REF!</f>
        <v>#REF!</v>
      </c>
      <c r="B6" s="253">
        <f>Kollektes!B5</f>
        <v>0</v>
      </c>
      <c r="C6" s="190"/>
      <c r="D6" s="253">
        <f aca="true" t="shared" si="0" ref="D6:D65">B6+C6</f>
        <v>0</v>
      </c>
      <c r="F6" s="253">
        <f>Kollektes!C5</f>
        <v>0</v>
      </c>
      <c r="G6" s="190"/>
      <c r="H6" s="190"/>
      <c r="I6" s="253">
        <f>F6+G6+H6</f>
        <v>0</v>
      </c>
    </row>
    <row r="7" spans="1:9" ht="12.75">
      <c r="A7" s="252" t="e">
        <f>Kollektes!#REF!</f>
        <v>#REF!</v>
      </c>
      <c r="B7" s="253">
        <f>Kollektes!B6</f>
        <v>0</v>
      </c>
      <c r="C7" s="190"/>
      <c r="D7" s="253">
        <f t="shared" si="0"/>
        <v>0</v>
      </c>
      <c r="F7" s="253">
        <f>Kollektes!C6</f>
        <v>0</v>
      </c>
      <c r="G7" s="190"/>
      <c r="H7" s="190"/>
      <c r="I7" s="253">
        <f aca="true" t="shared" si="1" ref="I7:I65">F7+G7+H7</f>
        <v>0</v>
      </c>
    </row>
    <row r="8" spans="1:9" ht="12.75">
      <c r="A8" s="252" t="e">
        <f>Kollektes!#REF!</f>
        <v>#REF!</v>
      </c>
      <c r="B8" s="253">
        <f>Kollektes!B7</f>
        <v>0</v>
      </c>
      <c r="C8" s="190"/>
      <c r="D8" s="253">
        <f t="shared" si="0"/>
        <v>0</v>
      </c>
      <c r="F8" s="253">
        <f>Kollektes!C7</f>
        <v>0</v>
      </c>
      <c r="G8" s="190"/>
      <c r="H8" s="190"/>
      <c r="I8" s="253">
        <f t="shared" si="1"/>
        <v>0</v>
      </c>
    </row>
    <row r="9" spans="1:9" ht="12.75">
      <c r="A9" s="252" t="e">
        <f>Kollektes!#REF!</f>
        <v>#REF!</v>
      </c>
      <c r="B9" s="253">
        <f>Kollektes!B8</f>
        <v>0</v>
      </c>
      <c r="C9" s="190"/>
      <c r="D9" s="253">
        <f t="shared" si="0"/>
        <v>0</v>
      </c>
      <c r="F9" s="253">
        <f>Kollektes!C8</f>
        <v>0</v>
      </c>
      <c r="G9" s="190"/>
      <c r="H9" s="190"/>
      <c r="I9" s="253">
        <f t="shared" si="1"/>
        <v>0</v>
      </c>
    </row>
    <row r="10" spans="1:9" ht="12.75">
      <c r="A10" s="252" t="e">
        <f>Kollektes!#REF!</f>
        <v>#REF!</v>
      </c>
      <c r="B10" s="253">
        <f>Kollektes!B9</f>
        <v>0</v>
      </c>
      <c r="C10" s="190"/>
      <c r="D10" s="253">
        <f t="shared" si="0"/>
        <v>0</v>
      </c>
      <c r="F10" s="253">
        <f>Kollektes!C9</f>
        <v>0</v>
      </c>
      <c r="G10" s="190"/>
      <c r="H10" s="190"/>
      <c r="I10" s="253">
        <f t="shared" si="1"/>
        <v>0</v>
      </c>
    </row>
    <row r="11" spans="1:9" ht="12.75">
      <c r="A11" s="254" t="e">
        <f>Kollektes!#REF!</f>
        <v>#REF!</v>
      </c>
      <c r="B11" s="255">
        <f>Kollektes!B10</f>
        <v>0</v>
      </c>
      <c r="C11" s="232"/>
      <c r="D11" s="255">
        <f t="shared" si="0"/>
        <v>0</v>
      </c>
      <c r="F11" s="255">
        <f>Kollektes!C10</f>
        <v>0</v>
      </c>
      <c r="G11" s="232"/>
      <c r="H11" s="232"/>
      <c r="I11" s="255">
        <f t="shared" si="1"/>
        <v>0</v>
      </c>
    </row>
    <row r="12" spans="1:9" ht="12.75">
      <c r="A12" s="254" t="e">
        <f>Kollektes!#REF!</f>
        <v>#REF!</v>
      </c>
      <c r="B12" s="255">
        <f>Kollektes!B11</f>
        <v>0</v>
      </c>
      <c r="C12" s="232"/>
      <c r="D12" s="255">
        <f t="shared" si="0"/>
        <v>0</v>
      </c>
      <c r="F12" s="255">
        <f>Kollektes!C11</f>
        <v>0</v>
      </c>
      <c r="G12" s="232"/>
      <c r="H12" s="232"/>
      <c r="I12" s="255">
        <f t="shared" si="1"/>
        <v>0</v>
      </c>
    </row>
    <row r="13" spans="1:9" ht="12.75">
      <c r="A13" s="254" t="e">
        <f>Kollektes!#REF!</f>
        <v>#REF!</v>
      </c>
      <c r="B13" s="255">
        <f>Kollektes!B12</f>
        <v>0</v>
      </c>
      <c r="C13" s="232"/>
      <c r="D13" s="255">
        <f t="shared" si="0"/>
        <v>0</v>
      </c>
      <c r="F13" s="255">
        <f>Kollektes!C12</f>
        <v>0</v>
      </c>
      <c r="G13" s="232"/>
      <c r="H13" s="232"/>
      <c r="I13" s="255">
        <f t="shared" si="1"/>
        <v>0</v>
      </c>
    </row>
    <row r="14" spans="1:9" ht="12.75">
      <c r="A14" s="254" t="e">
        <f>Kollektes!#REF!</f>
        <v>#REF!</v>
      </c>
      <c r="B14" s="255">
        <f>Kollektes!B13</f>
        <v>0</v>
      </c>
      <c r="C14" s="232"/>
      <c r="D14" s="255">
        <f t="shared" si="0"/>
        <v>0</v>
      </c>
      <c r="F14" s="255">
        <f>Kollektes!C13</f>
        <v>0</v>
      </c>
      <c r="G14" s="232"/>
      <c r="H14" s="232"/>
      <c r="I14" s="255">
        <f t="shared" si="1"/>
        <v>0</v>
      </c>
    </row>
    <row r="15" spans="1:9" ht="12.75">
      <c r="A15" s="254" t="e">
        <f>Kollektes!#REF!</f>
        <v>#REF!</v>
      </c>
      <c r="B15" s="255">
        <f>Kollektes!B14</f>
        <v>0</v>
      </c>
      <c r="C15" s="232"/>
      <c r="D15" s="255">
        <f t="shared" si="0"/>
        <v>0</v>
      </c>
      <c r="F15" s="255">
        <f>Kollektes!C14</f>
        <v>0</v>
      </c>
      <c r="G15" s="232"/>
      <c r="H15" s="232"/>
      <c r="I15" s="255">
        <f t="shared" si="1"/>
        <v>0</v>
      </c>
    </row>
    <row r="16" spans="1:9" ht="12.75">
      <c r="A16" s="252" t="e">
        <f>Kollektes!#REF!</f>
        <v>#REF!</v>
      </c>
      <c r="B16" s="253">
        <f>Kollektes!B15</f>
        <v>0</v>
      </c>
      <c r="C16" s="190"/>
      <c r="D16" s="253">
        <f t="shared" si="0"/>
        <v>0</v>
      </c>
      <c r="F16" s="253">
        <f>Kollektes!C15</f>
        <v>0</v>
      </c>
      <c r="G16" s="190"/>
      <c r="H16" s="190"/>
      <c r="I16" s="253">
        <f t="shared" si="1"/>
        <v>0</v>
      </c>
    </row>
    <row r="17" spans="1:9" ht="12.75">
      <c r="A17" s="252" t="e">
        <f>Kollektes!#REF!</f>
        <v>#REF!</v>
      </c>
      <c r="B17" s="253">
        <f>Kollektes!B16</f>
        <v>0</v>
      </c>
      <c r="C17" s="190"/>
      <c r="D17" s="253">
        <f t="shared" si="0"/>
        <v>0</v>
      </c>
      <c r="F17" s="253">
        <f>Kollektes!C16</f>
        <v>0</v>
      </c>
      <c r="G17" s="190"/>
      <c r="H17" s="190"/>
      <c r="I17" s="253">
        <f t="shared" si="1"/>
        <v>0</v>
      </c>
    </row>
    <row r="18" spans="1:9" ht="12.75">
      <c r="A18" s="252" t="e">
        <f>Kollektes!#REF!</f>
        <v>#REF!</v>
      </c>
      <c r="B18" s="253">
        <f>Kollektes!B17</f>
        <v>0</v>
      </c>
      <c r="C18" s="190"/>
      <c r="D18" s="253">
        <f t="shared" si="0"/>
        <v>0</v>
      </c>
      <c r="F18" s="253">
        <f>Kollektes!C17</f>
        <v>0</v>
      </c>
      <c r="G18" s="190"/>
      <c r="H18" s="190"/>
      <c r="I18" s="253">
        <f t="shared" si="1"/>
        <v>0</v>
      </c>
    </row>
    <row r="19" spans="1:9" ht="12.75">
      <c r="A19" s="252" t="e">
        <f>Kollektes!#REF!</f>
        <v>#REF!</v>
      </c>
      <c r="B19" s="253">
        <f>Kollektes!B18</f>
        <v>0</v>
      </c>
      <c r="C19" s="190"/>
      <c r="D19" s="253">
        <f t="shared" si="0"/>
        <v>0</v>
      </c>
      <c r="F19" s="253">
        <f>Kollektes!C18</f>
        <v>0</v>
      </c>
      <c r="G19" s="190"/>
      <c r="H19" s="190"/>
      <c r="I19" s="253">
        <f t="shared" si="1"/>
        <v>0</v>
      </c>
    </row>
    <row r="20" spans="1:9" ht="12.75">
      <c r="A20" s="252" t="e">
        <f>Kollektes!#REF!</f>
        <v>#REF!</v>
      </c>
      <c r="B20" s="253">
        <f>Kollektes!B19</f>
        <v>0</v>
      </c>
      <c r="C20" s="190"/>
      <c r="D20" s="253">
        <f t="shared" si="0"/>
        <v>0</v>
      </c>
      <c r="F20" s="253">
        <f>Kollektes!C19</f>
        <v>0</v>
      </c>
      <c r="G20" s="190"/>
      <c r="H20" s="190"/>
      <c r="I20" s="253">
        <f t="shared" si="1"/>
        <v>0</v>
      </c>
    </row>
    <row r="21" spans="1:9" ht="12.75">
      <c r="A21" s="254" t="e">
        <f>Kollektes!#REF!</f>
        <v>#REF!</v>
      </c>
      <c r="B21" s="255">
        <f>Kollektes!B20</f>
        <v>0</v>
      </c>
      <c r="C21" s="232"/>
      <c r="D21" s="255">
        <f t="shared" si="0"/>
        <v>0</v>
      </c>
      <c r="F21" s="255">
        <f>Kollektes!C20</f>
        <v>0</v>
      </c>
      <c r="G21" s="232"/>
      <c r="H21" s="232"/>
      <c r="I21" s="255">
        <f t="shared" si="1"/>
        <v>0</v>
      </c>
    </row>
    <row r="22" spans="1:9" ht="12.75">
      <c r="A22" s="254" t="e">
        <f>Kollektes!#REF!</f>
        <v>#REF!</v>
      </c>
      <c r="B22" s="255">
        <f>Kollektes!B21</f>
        <v>0</v>
      </c>
      <c r="C22" s="232"/>
      <c r="D22" s="255">
        <f t="shared" si="0"/>
        <v>0</v>
      </c>
      <c r="F22" s="255">
        <f>Kollektes!C21</f>
        <v>0</v>
      </c>
      <c r="G22" s="232"/>
      <c r="H22" s="232"/>
      <c r="I22" s="255">
        <f t="shared" si="1"/>
        <v>0</v>
      </c>
    </row>
    <row r="23" spans="1:9" ht="12.75">
      <c r="A23" s="254" t="e">
        <f>Kollektes!#REF!</f>
        <v>#REF!</v>
      </c>
      <c r="B23" s="255">
        <f>Kollektes!B22</f>
        <v>0</v>
      </c>
      <c r="C23" s="232"/>
      <c r="D23" s="255">
        <f t="shared" si="0"/>
        <v>0</v>
      </c>
      <c r="F23" s="255">
        <f>Kollektes!C22</f>
        <v>0</v>
      </c>
      <c r="G23" s="232"/>
      <c r="H23" s="232"/>
      <c r="I23" s="255">
        <f t="shared" si="1"/>
        <v>0</v>
      </c>
    </row>
    <row r="24" spans="1:9" ht="12.75">
      <c r="A24" s="254" t="e">
        <f>Kollektes!#REF!</f>
        <v>#REF!</v>
      </c>
      <c r="B24" s="255">
        <f>Kollektes!B23</f>
        <v>0</v>
      </c>
      <c r="C24" s="232"/>
      <c r="D24" s="255">
        <f t="shared" si="0"/>
        <v>0</v>
      </c>
      <c r="F24" s="255">
        <f>Kollektes!C23</f>
        <v>0</v>
      </c>
      <c r="G24" s="232"/>
      <c r="H24" s="232"/>
      <c r="I24" s="255">
        <f t="shared" si="1"/>
        <v>0</v>
      </c>
    </row>
    <row r="25" spans="1:9" ht="12.75">
      <c r="A25" s="254" t="e">
        <f>Kollektes!#REF!</f>
        <v>#REF!</v>
      </c>
      <c r="B25" s="255">
        <f>Kollektes!B24</f>
        <v>0</v>
      </c>
      <c r="C25" s="232"/>
      <c r="D25" s="255">
        <f t="shared" si="0"/>
        <v>0</v>
      </c>
      <c r="F25" s="255">
        <f>Kollektes!C24</f>
        <v>0</v>
      </c>
      <c r="G25" s="232"/>
      <c r="H25" s="232"/>
      <c r="I25" s="255">
        <f t="shared" si="1"/>
        <v>0</v>
      </c>
    </row>
    <row r="26" spans="1:9" ht="12.75">
      <c r="A26" s="252" t="e">
        <f>Kollektes!#REF!</f>
        <v>#REF!</v>
      </c>
      <c r="B26" s="253">
        <f>Kollektes!B25</f>
        <v>0</v>
      </c>
      <c r="C26" s="190"/>
      <c r="D26" s="253">
        <f t="shared" si="0"/>
        <v>0</v>
      </c>
      <c r="F26" s="253">
        <f>Kollektes!C25</f>
        <v>0</v>
      </c>
      <c r="G26" s="190"/>
      <c r="H26" s="190"/>
      <c r="I26" s="253">
        <f t="shared" si="1"/>
        <v>0</v>
      </c>
    </row>
    <row r="27" spans="1:9" ht="12.75">
      <c r="A27" s="252" t="e">
        <f>Kollektes!#REF!</f>
        <v>#REF!</v>
      </c>
      <c r="B27" s="253">
        <f>Kollektes!B26</f>
        <v>0</v>
      </c>
      <c r="C27" s="190"/>
      <c r="D27" s="253">
        <f t="shared" si="0"/>
        <v>0</v>
      </c>
      <c r="F27" s="253">
        <f>Kollektes!C26</f>
        <v>0</v>
      </c>
      <c r="G27" s="190"/>
      <c r="H27" s="190"/>
      <c r="I27" s="253">
        <f t="shared" si="1"/>
        <v>0</v>
      </c>
    </row>
    <row r="28" spans="1:9" ht="12.75">
      <c r="A28" s="252">
        <f>Kollektes!A5</f>
        <v>42918</v>
      </c>
      <c r="B28" s="253">
        <f>Kollektes!B27</f>
        <v>0</v>
      </c>
      <c r="C28" s="190"/>
      <c r="D28" s="253">
        <f t="shared" si="0"/>
        <v>0</v>
      </c>
      <c r="F28" s="253">
        <f>Kollektes!C27</f>
        <v>0</v>
      </c>
      <c r="G28" s="190"/>
      <c r="H28" s="190"/>
      <c r="I28" s="253">
        <f t="shared" si="1"/>
        <v>0</v>
      </c>
    </row>
    <row r="29" spans="1:9" ht="12.75">
      <c r="A29" s="252">
        <f>Kollektes!A6</f>
        <v>42925</v>
      </c>
      <c r="B29" s="253">
        <f>Kollektes!B28</f>
        <v>0</v>
      </c>
      <c r="C29" s="190"/>
      <c r="D29" s="253">
        <f t="shared" si="0"/>
        <v>0</v>
      </c>
      <c r="F29" s="253">
        <f>Kollektes!C28</f>
        <v>0</v>
      </c>
      <c r="G29" s="190"/>
      <c r="H29" s="190"/>
      <c r="I29" s="253">
        <f t="shared" si="1"/>
        <v>0</v>
      </c>
    </row>
    <row r="30" spans="1:9" ht="12.75">
      <c r="A30" s="252">
        <f>Kollektes!A7</f>
        <v>42932</v>
      </c>
      <c r="B30" s="253">
        <f>Kollektes!B29</f>
        <v>0</v>
      </c>
      <c r="C30" s="190"/>
      <c r="D30" s="253">
        <f t="shared" si="0"/>
        <v>0</v>
      </c>
      <c r="F30" s="253">
        <f>Kollektes!C29</f>
        <v>0</v>
      </c>
      <c r="G30" s="190"/>
      <c r="H30" s="190"/>
      <c r="I30" s="253">
        <f t="shared" si="1"/>
        <v>0</v>
      </c>
    </row>
    <row r="31" spans="1:9" ht="12.75">
      <c r="A31" s="254">
        <f>Kollektes!A8</f>
        <v>42939</v>
      </c>
      <c r="B31" s="255">
        <f>Kollektes!B30</f>
        <v>0</v>
      </c>
      <c r="C31" s="232"/>
      <c r="D31" s="255">
        <f t="shared" si="0"/>
        <v>0</v>
      </c>
      <c r="F31" s="255">
        <f>Kollektes!C30</f>
        <v>0</v>
      </c>
      <c r="G31" s="232"/>
      <c r="H31" s="232"/>
      <c r="I31" s="255">
        <f t="shared" si="1"/>
        <v>0</v>
      </c>
    </row>
    <row r="32" spans="1:9" ht="12.75">
      <c r="A32" s="254">
        <f>Kollektes!A9</f>
        <v>42946</v>
      </c>
      <c r="B32" s="255">
        <f>Kollektes!B31</f>
        <v>0</v>
      </c>
      <c r="C32" s="232"/>
      <c r="D32" s="255">
        <f t="shared" si="0"/>
        <v>0</v>
      </c>
      <c r="F32" s="255">
        <f>Kollektes!C31</f>
        <v>0</v>
      </c>
      <c r="G32" s="232"/>
      <c r="H32" s="232"/>
      <c r="I32" s="255">
        <f t="shared" si="1"/>
        <v>0</v>
      </c>
    </row>
    <row r="33" spans="1:9" ht="12.75">
      <c r="A33" s="254">
        <f>Kollektes!A10</f>
        <v>42953</v>
      </c>
      <c r="B33" s="255">
        <f>Kollektes!B32</f>
        <v>0</v>
      </c>
      <c r="C33" s="232"/>
      <c r="D33" s="255">
        <f t="shared" si="0"/>
        <v>0</v>
      </c>
      <c r="F33" s="255">
        <f>Kollektes!C32</f>
        <v>0</v>
      </c>
      <c r="G33" s="232"/>
      <c r="H33" s="232"/>
      <c r="I33" s="255">
        <f t="shared" si="1"/>
        <v>0</v>
      </c>
    </row>
    <row r="34" spans="1:9" ht="12.75">
      <c r="A34" s="254">
        <f>Kollektes!A11</f>
        <v>42960</v>
      </c>
      <c r="B34" s="255">
        <f>Kollektes!B33</f>
        <v>0</v>
      </c>
      <c r="C34" s="232"/>
      <c r="D34" s="255">
        <f t="shared" si="0"/>
        <v>0</v>
      </c>
      <c r="F34" s="255">
        <f>Kollektes!C33</f>
        <v>0</v>
      </c>
      <c r="G34" s="232"/>
      <c r="H34" s="232"/>
      <c r="I34" s="255">
        <f t="shared" si="1"/>
        <v>0</v>
      </c>
    </row>
    <row r="35" spans="1:9" ht="12.75">
      <c r="A35" s="254">
        <f>Kollektes!A12</f>
        <v>42967</v>
      </c>
      <c r="B35" s="255">
        <f>Kollektes!B34</f>
        <v>0</v>
      </c>
      <c r="C35" s="232"/>
      <c r="D35" s="255">
        <f t="shared" si="0"/>
        <v>0</v>
      </c>
      <c r="F35" s="255">
        <f>Kollektes!C34</f>
        <v>0</v>
      </c>
      <c r="G35" s="232"/>
      <c r="H35" s="232"/>
      <c r="I35" s="255">
        <f t="shared" si="1"/>
        <v>0</v>
      </c>
    </row>
    <row r="36" spans="1:9" ht="12.75">
      <c r="A36" s="252">
        <f>Kollektes!A13</f>
        <v>42974</v>
      </c>
      <c r="B36" s="253">
        <f>Kollektes!B35</f>
        <v>0</v>
      </c>
      <c r="C36" s="190"/>
      <c r="D36" s="253">
        <f t="shared" si="0"/>
        <v>0</v>
      </c>
      <c r="F36" s="253">
        <f>Kollektes!C35</f>
        <v>0</v>
      </c>
      <c r="G36" s="190"/>
      <c r="H36" s="190"/>
      <c r="I36" s="253">
        <f t="shared" si="1"/>
        <v>0</v>
      </c>
    </row>
    <row r="37" spans="1:9" ht="12.75">
      <c r="A37" s="252">
        <f>Kollektes!A14</f>
        <v>42981</v>
      </c>
      <c r="B37" s="253">
        <f>Kollektes!B36</f>
        <v>0</v>
      </c>
      <c r="C37" s="190"/>
      <c r="D37" s="253">
        <f t="shared" si="0"/>
        <v>0</v>
      </c>
      <c r="F37" s="253">
        <f>Kollektes!C36</f>
        <v>0</v>
      </c>
      <c r="G37" s="190"/>
      <c r="H37" s="190"/>
      <c r="I37" s="253">
        <f t="shared" si="1"/>
        <v>0</v>
      </c>
    </row>
    <row r="38" spans="1:9" ht="12.75">
      <c r="A38" s="252">
        <f>Kollektes!A15</f>
        <v>42988</v>
      </c>
      <c r="B38" s="253">
        <f>Kollektes!B37</f>
        <v>0</v>
      </c>
      <c r="C38" s="190"/>
      <c r="D38" s="253">
        <f t="shared" si="0"/>
        <v>0</v>
      </c>
      <c r="F38" s="253">
        <f>Kollektes!C37</f>
        <v>0</v>
      </c>
      <c r="G38" s="190"/>
      <c r="H38" s="190"/>
      <c r="I38" s="253">
        <f t="shared" si="1"/>
        <v>0</v>
      </c>
    </row>
    <row r="39" spans="1:9" ht="12.75">
      <c r="A39" s="252">
        <f>Kollektes!A16</f>
        <v>42995</v>
      </c>
      <c r="B39" s="253">
        <f>Kollektes!B38</f>
        <v>0</v>
      </c>
      <c r="C39" s="190"/>
      <c r="D39" s="253">
        <f t="shared" si="0"/>
        <v>0</v>
      </c>
      <c r="F39" s="253">
        <f>Kollektes!C38</f>
        <v>0</v>
      </c>
      <c r="G39" s="190"/>
      <c r="H39" s="190"/>
      <c r="I39" s="253">
        <f t="shared" si="1"/>
        <v>0</v>
      </c>
    </row>
    <row r="40" spans="1:9" ht="12.75">
      <c r="A40" s="252">
        <f>Kollektes!A17</f>
        <v>43002</v>
      </c>
      <c r="B40" s="253">
        <f>Kollektes!B39</f>
        <v>0</v>
      </c>
      <c r="C40" s="190"/>
      <c r="D40" s="253">
        <f t="shared" si="0"/>
        <v>0</v>
      </c>
      <c r="F40" s="253">
        <f>Kollektes!C39</f>
        <v>0</v>
      </c>
      <c r="G40" s="190"/>
      <c r="H40" s="190"/>
      <c r="I40" s="253">
        <f t="shared" si="1"/>
        <v>0</v>
      </c>
    </row>
    <row r="41" spans="1:9" ht="12.75">
      <c r="A41" s="254">
        <f>Kollektes!A18</f>
        <v>43009</v>
      </c>
      <c r="B41" s="255">
        <f>Kollektes!B40</f>
        <v>0</v>
      </c>
      <c r="C41" s="232"/>
      <c r="D41" s="255">
        <f t="shared" si="0"/>
        <v>0</v>
      </c>
      <c r="F41" s="255">
        <f>Kollektes!C40</f>
        <v>0</v>
      </c>
      <c r="G41" s="232"/>
      <c r="H41" s="232"/>
      <c r="I41" s="255">
        <f t="shared" si="1"/>
        <v>0</v>
      </c>
    </row>
    <row r="42" spans="1:9" ht="12.75">
      <c r="A42" s="254">
        <f>Kollektes!A19</f>
        <v>43016</v>
      </c>
      <c r="B42" s="255">
        <f>Kollektes!B41</f>
        <v>0</v>
      </c>
      <c r="C42" s="232"/>
      <c r="D42" s="255">
        <f t="shared" si="0"/>
        <v>0</v>
      </c>
      <c r="F42" s="255">
        <f>Kollektes!C41</f>
        <v>0</v>
      </c>
      <c r="G42" s="232"/>
      <c r="H42" s="232"/>
      <c r="I42" s="255">
        <f t="shared" si="1"/>
        <v>0</v>
      </c>
    </row>
    <row r="43" spans="1:9" ht="12.75">
      <c r="A43" s="254">
        <f>Kollektes!A20</f>
        <v>43023</v>
      </c>
      <c r="B43" s="255">
        <f>Kollektes!B42</f>
        <v>0</v>
      </c>
      <c r="C43" s="232"/>
      <c r="D43" s="255">
        <f t="shared" si="0"/>
        <v>0</v>
      </c>
      <c r="F43" s="255">
        <f>Kollektes!C42</f>
        <v>0</v>
      </c>
      <c r="G43" s="232"/>
      <c r="H43" s="232"/>
      <c r="I43" s="255">
        <f t="shared" si="1"/>
        <v>0</v>
      </c>
    </row>
    <row r="44" spans="1:9" ht="12.75">
      <c r="A44" s="254">
        <f>Kollektes!A21</f>
        <v>43030</v>
      </c>
      <c r="B44" s="255">
        <f>Kollektes!B43</f>
        <v>0</v>
      </c>
      <c r="C44" s="232"/>
      <c r="D44" s="255">
        <f t="shared" si="0"/>
        <v>0</v>
      </c>
      <c r="F44" s="255">
        <f>Kollektes!C43</f>
        <v>0</v>
      </c>
      <c r="G44" s="232"/>
      <c r="H44" s="232"/>
      <c r="I44" s="255">
        <f t="shared" si="1"/>
        <v>0</v>
      </c>
    </row>
    <row r="45" spans="1:9" ht="12.75">
      <c r="A45" s="254">
        <f>Kollektes!A22</f>
        <v>43037</v>
      </c>
      <c r="B45" s="255">
        <f>Kollektes!B44</f>
        <v>0</v>
      </c>
      <c r="C45" s="232"/>
      <c r="D45" s="255">
        <f t="shared" si="0"/>
        <v>0</v>
      </c>
      <c r="F45" s="255">
        <f>Kollektes!C44</f>
        <v>0</v>
      </c>
      <c r="G45" s="232"/>
      <c r="H45" s="232"/>
      <c r="I45" s="255">
        <f t="shared" si="1"/>
        <v>0</v>
      </c>
    </row>
    <row r="46" spans="1:9" ht="12.75">
      <c r="A46" s="252">
        <f>Kollektes!A23</f>
        <v>43044</v>
      </c>
      <c r="B46" s="253">
        <f>Kollektes!B45</f>
        <v>0</v>
      </c>
      <c r="C46" s="190"/>
      <c r="D46" s="253">
        <f t="shared" si="0"/>
        <v>0</v>
      </c>
      <c r="F46" s="253">
        <f>Kollektes!C45</f>
        <v>0</v>
      </c>
      <c r="G46" s="190"/>
      <c r="H46" s="190"/>
      <c r="I46" s="253">
        <f t="shared" si="1"/>
        <v>0</v>
      </c>
    </row>
    <row r="47" spans="1:9" ht="12.75">
      <c r="A47" s="252">
        <f>Kollektes!A24</f>
        <v>43051</v>
      </c>
      <c r="B47" s="253">
        <f>Kollektes!B46</f>
        <v>0</v>
      </c>
      <c r="C47" s="190"/>
      <c r="D47" s="253">
        <f t="shared" si="0"/>
        <v>0</v>
      </c>
      <c r="F47" s="253">
        <f>Kollektes!C46</f>
        <v>0</v>
      </c>
      <c r="G47" s="190"/>
      <c r="H47" s="190"/>
      <c r="I47" s="253">
        <f t="shared" si="1"/>
        <v>0</v>
      </c>
    </row>
    <row r="48" spans="1:9" ht="12.75">
      <c r="A48" s="252">
        <f>Kollektes!A25</f>
        <v>43058</v>
      </c>
      <c r="B48" s="253">
        <f>Kollektes!B47</f>
        <v>0</v>
      </c>
      <c r="C48" s="190"/>
      <c r="D48" s="253">
        <f t="shared" si="0"/>
        <v>0</v>
      </c>
      <c r="F48" s="253">
        <f>Kollektes!C47</f>
        <v>0</v>
      </c>
      <c r="G48" s="190"/>
      <c r="H48" s="190"/>
      <c r="I48" s="253">
        <f t="shared" si="1"/>
        <v>0</v>
      </c>
    </row>
    <row r="49" spans="1:9" ht="12.75">
      <c r="A49" s="252">
        <f>Kollektes!A26</f>
        <v>43065</v>
      </c>
      <c r="B49" s="253">
        <f>Kollektes!B48</f>
        <v>0</v>
      </c>
      <c r="C49" s="190"/>
      <c r="D49" s="253">
        <f t="shared" si="0"/>
        <v>0</v>
      </c>
      <c r="F49" s="253">
        <f>Kollektes!C48</f>
        <v>0</v>
      </c>
      <c r="G49" s="190"/>
      <c r="H49" s="190"/>
      <c r="I49" s="253">
        <f t="shared" si="1"/>
        <v>0</v>
      </c>
    </row>
    <row r="50" spans="1:9" ht="12.75">
      <c r="A50" s="252">
        <f>Kollektes!A27</f>
        <v>43072</v>
      </c>
      <c r="B50" s="253">
        <f>Kollektes!B49</f>
        <v>0</v>
      </c>
      <c r="C50" s="190"/>
      <c r="D50" s="253">
        <f t="shared" si="0"/>
        <v>0</v>
      </c>
      <c r="F50" s="253">
        <f>Kollektes!C49</f>
        <v>0</v>
      </c>
      <c r="G50" s="190"/>
      <c r="H50" s="190"/>
      <c r="I50" s="253">
        <f t="shared" si="1"/>
        <v>0</v>
      </c>
    </row>
    <row r="51" spans="1:9" ht="12.75">
      <c r="A51" s="254">
        <f>Kollektes!A28</f>
        <v>43079</v>
      </c>
      <c r="B51" s="255">
        <f>Kollektes!B50</f>
        <v>0</v>
      </c>
      <c r="C51" s="232"/>
      <c r="D51" s="255">
        <f t="shared" si="0"/>
        <v>0</v>
      </c>
      <c r="F51" s="255">
        <f>Kollektes!C50</f>
        <v>0</v>
      </c>
      <c r="G51" s="232"/>
      <c r="H51" s="232"/>
      <c r="I51" s="255">
        <f t="shared" si="1"/>
        <v>0</v>
      </c>
    </row>
    <row r="52" spans="1:9" ht="12.75">
      <c r="A52" s="254">
        <f>Kollektes!A29</f>
        <v>43086</v>
      </c>
      <c r="B52" s="255">
        <f>Kollektes!B51</f>
        <v>0</v>
      </c>
      <c r="C52" s="232"/>
      <c r="D52" s="255">
        <f t="shared" si="0"/>
        <v>0</v>
      </c>
      <c r="F52" s="255">
        <f>Kollektes!C51</f>
        <v>0</v>
      </c>
      <c r="G52" s="232"/>
      <c r="H52" s="232"/>
      <c r="I52" s="255">
        <f t="shared" si="1"/>
        <v>0</v>
      </c>
    </row>
    <row r="53" spans="1:9" ht="12.75">
      <c r="A53" s="254">
        <f>Kollektes!A30</f>
        <v>43093</v>
      </c>
      <c r="B53" s="255">
        <f>Kollektes!B52</f>
        <v>0</v>
      </c>
      <c r="C53" s="232"/>
      <c r="D53" s="255">
        <f t="shared" si="0"/>
        <v>0</v>
      </c>
      <c r="F53" s="255">
        <f>Kollektes!C52</f>
        <v>0</v>
      </c>
      <c r="G53" s="232"/>
      <c r="H53" s="232"/>
      <c r="I53" s="255">
        <f t="shared" si="1"/>
        <v>0</v>
      </c>
    </row>
    <row r="54" spans="1:9" ht="12.75">
      <c r="A54" s="254">
        <f>Kollektes!A31</f>
        <v>43100</v>
      </c>
      <c r="B54" s="255">
        <f>Kollektes!B53</f>
        <v>0</v>
      </c>
      <c r="C54" s="232"/>
      <c r="D54" s="255">
        <f t="shared" si="0"/>
        <v>0</v>
      </c>
      <c r="F54" s="255">
        <f>Kollektes!C53</f>
        <v>0</v>
      </c>
      <c r="G54" s="232"/>
      <c r="H54" s="232"/>
      <c r="I54" s="255">
        <f t="shared" si="1"/>
        <v>0</v>
      </c>
    </row>
    <row r="55" spans="1:9" ht="12.75">
      <c r="A55" s="254">
        <f>Kollektes!A32</f>
        <v>43107</v>
      </c>
      <c r="B55" s="255">
        <f>Kollektes!B54</f>
        <v>0</v>
      </c>
      <c r="C55" s="232"/>
      <c r="D55" s="255">
        <f t="shared" si="0"/>
        <v>0</v>
      </c>
      <c r="F55" s="255">
        <f>Kollektes!C54</f>
        <v>0</v>
      </c>
      <c r="G55" s="232"/>
      <c r="H55" s="232"/>
      <c r="I55" s="255">
        <f t="shared" si="1"/>
        <v>0</v>
      </c>
    </row>
    <row r="56" spans="1:9" ht="12.75">
      <c r="A56" s="252">
        <f>Kollektes!A33</f>
        <v>43114</v>
      </c>
      <c r="B56" s="253">
        <f>Kollektes!B55</f>
        <v>0</v>
      </c>
      <c r="C56" s="190"/>
      <c r="D56" s="253">
        <f t="shared" si="0"/>
        <v>0</v>
      </c>
      <c r="F56" s="253">
        <f>Kollektes!C55</f>
        <v>0</v>
      </c>
      <c r="G56" s="190"/>
      <c r="H56" s="190"/>
      <c r="I56" s="253">
        <f t="shared" si="1"/>
        <v>0</v>
      </c>
    </row>
    <row r="57" spans="1:9" ht="12.75">
      <c r="A57" s="252">
        <f>Kollektes!A34</f>
        <v>43121</v>
      </c>
      <c r="B57" s="253">
        <f>Kollektes!B56</f>
        <v>0</v>
      </c>
      <c r="C57" s="190"/>
      <c r="D57" s="253">
        <f t="shared" si="0"/>
        <v>0</v>
      </c>
      <c r="F57" s="253">
        <f>Kollektes!C56</f>
        <v>0</v>
      </c>
      <c r="G57" s="190"/>
      <c r="H57" s="190"/>
      <c r="I57" s="253">
        <f t="shared" si="1"/>
        <v>0</v>
      </c>
    </row>
    <row r="58" spans="1:9" ht="12.75">
      <c r="A58" s="252">
        <f>Kollektes!A35</f>
        <v>43128</v>
      </c>
      <c r="B58" s="253" t="e">
        <f>Kollektes!#REF!</f>
        <v>#REF!</v>
      </c>
      <c r="C58" s="190"/>
      <c r="D58" s="253" t="e">
        <f t="shared" si="0"/>
        <v>#REF!</v>
      </c>
      <c r="F58" s="253" t="e">
        <f>Kollektes!#REF!</f>
        <v>#REF!</v>
      </c>
      <c r="G58" s="190"/>
      <c r="H58" s="190"/>
      <c r="I58" s="253" t="e">
        <f t="shared" si="1"/>
        <v>#REF!</v>
      </c>
    </row>
    <row r="59" spans="1:9" ht="12.75">
      <c r="A59" s="252">
        <f>Kollektes!A36</f>
        <v>43135</v>
      </c>
      <c r="B59" s="253" t="e">
        <f>Kollektes!#REF!</f>
        <v>#REF!</v>
      </c>
      <c r="C59" s="190"/>
      <c r="D59" s="253" t="e">
        <f t="shared" si="0"/>
        <v>#REF!</v>
      </c>
      <c r="F59" s="253" t="e">
        <f>Kollektes!#REF!</f>
        <v>#REF!</v>
      </c>
      <c r="G59" s="190"/>
      <c r="H59" s="190"/>
      <c r="I59" s="253" t="e">
        <f t="shared" si="1"/>
        <v>#REF!</v>
      </c>
    </row>
    <row r="60" spans="1:9" ht="12.75">
      <c r="A60" s="252">
        <f>Kollektes!A37</f>
        <v>43142</v>
      </c>
      <c r="B60" s="253" t="e">
        <f>Kollektes!#REF!</f>
        <v>#REF!</v>
      </c>
      <c r="C60" s="190"/>
      <c r="D60" s="253" t="e">
        <f t="shared" si="0"/>
        <v>#REF!</v>
      </c>
      <c r="F60" s="253" t="e">
        <f>Kollektes!#REF!</f>
        <v>#REF!</v>
      </c>
      <c r="G60" s="190"/>
      <c r="H60" s="190"/>
      <c r="I60" s="253" t="e">
        <f t="shared" si="1"/>
        <v>#REF!</v>
      </c>
    </row>
    <row r="61" spans="1:9" ht="12.75">
      <c r="A61" s="254">
        <f>Kollektes!A38</f>
        <v>43149</v>
      </c>
      <c r="B61" s="255" t="e">
        <f>Kollektes!#REF!</f>
        <v>#REF!</v>
      </c>
      <c r="C61" s="232"/>
      <c r="D61" s="255" t="e">
        <f t="shared" si="0"/>
        <v>#REF!</v>
      </c>
      <c r="F61" s="255" t="e">
        <f>Kollektes!#REF!</f>
        <v>#REF!</v>
      </c>
      <c r="G61" s="232"/>
      <c r="H61" s="232"/>
      <c r="I61" s="255" t="e">
        <f t="shared" si="1"/>
        <v>#REF!</v>
      </c>
    </row>
    <row r="62" spans="1:9" ht="12.75">
      <c r="A62" s="254">
        <f>Kollektes!A39</f>
        <v>43156</v>
      </c>
      <c r="B62" s="255" t="e">
        <f>Kollektes!#REF!</f>
        <v>#REF!</v>
      </c>
      <c r="C62" s="232"/>
      <c r="D62" s="255" t="e">
        <f t="shared" si="0"/>
        <v>#REF!</v>
      </c>
      <c r="F62" s="255" t="e">
        <f>Kollektes!#REF!</f>
        <v>#REF!</v>
      </c>
      <c r="G62" s="232"/>
      <c r="H62" s="232"/>
      <c r="I62" s="255" t="e">
        <f t="shared" si="1"/>
        <v>#REF!</v>
      </c>
    </row>
    <row r="63" spans="1:9" ht="12.75">
      <c r="A63" s="254">
        <f>Kollektes!A40</f>
        <v>43163</v>
      </c>
      <c r="B63" s="255" t="e">
        <f>Kollektes!#REF!</f>
        <v>#REF!</v>
      </c>
      <c r="C63" s="232"/>
      <c r="D63" s="255" t="e">
        <f t="shared" si="0"/>
        <v>#REF!</v>
      </c>
      <c r="F63" s="255" t="e">
        <f>Kollektes!#REF!</f>
        <v>#REF!</v>
      </c>
      <c r="G63" s="232"/>
      <c r="H63" s="232"/>
      <c r="I63" s="255" t="e">
        <f t="shared" si="1"/>
        <v>#REF!</v>
      </c>
    </row>
    <row r="64" spans="1:9" ht="12.75">
      <c r="A64" s="254">
        <f>Kollektes!A41</f>
        <v>43170</v>
      </c>
      <c r="B64" s="255" t="e">
        <f>Kollektes!#REF!</f>
        <v>#REF!</v>
      </c>
      <c r="C64" s="232"/>
      <c r="D64" s="255" t="e">
        <f t="shared" si="0"/>
        <v>#REF!</v>
      </c>
      <c r="F64" s="255" t="e">
        <f>Kollektes!#REF!</f>
        <v>#REF!</v>
      </c>
      <c r="G64" s="232"/>
      <c r="H64" s="232"/>
      <c r="I64" s="255" t="e">
        <f t="shared" si="1"/>
        <v>#REF!</v>
      </c>
    </row>
    <row r="65" spans="1:9" ht="13.5" thickBot="1">
      <c r="A65" s="254">
        <f>Kollektes!A42</f>
        <v>43177</v>
      </c>
      <c r="B65" s="255" t="e">
        <f>Kollektes!#REF!</f>
        <v>#REF!</v>
      </c>
      <c r="C65" s="232"/>
      <c r="D65" s="255" t="e">
        <f t="shared" si="0"/>
        <v>#REF!</v>
      </c>
      <c r="F65" s="255" t="e">
        <f>Kollektes!#REF!</f>
        <v>#REF!</v>
      </c>
      <c r="G65" s="257"/>
      <c r="H65" s="257"/>
      <c r="I65" s="256" t="e">
        <f t="shared" si="1"/>
        <v>#REF!</v>
      </c>
    </row>
  </sheetData>
  <sheetProtection sheet="1"/>
  <mergeCells count="3">
    <mergeCell ref="B2:D2"/>
    <mergeCell ref="F2:I2"/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7"/>
  <sheetViews>
    <sheetView showZeros="0" zoomScalePageLayoutView="0" workbookViewId="0" topLeftCell="A1">
      <selection activeCell="C5" sqref="C5"/>
    </sheetView>
  </sheetViews>
  <sheetFormatPr defaultColWidth="9.140625" defaultRowHeight="12.75"/>
  <cols>
    <col min="1" max="1" width="19.00390625" style="157" customWidth="1"/>
    <col min="2" max="2" width="7.140625" style="157" customWidth="1"/>
    <col min="3" max="3" width="10.00390625" style="157" customWidth="1"/>
    <col min="4" max="15" width="8.57421875" style="157" customWidth="1"/>
  </cols>
  <sheetData>
    <row r="1" spans="1:15" ht="25.5">
      <c r="A1" s="308" t="str">
        <f>Opsomming!B1</f>
        <v>Die Gereformeerde Kerk (naam)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15" ht="23.25">
      <c r="A2" s="309" t="s">
        <v>138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</row>
    <row r="3" spans="1:15" ht="20.25">
      <c r="A3" s="307" t="str">
        <f>Opsomming!B5</f>
        <v>Wyk 1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</row>
    <row r="4" spans="1:15" s="169" customFormat="1" ht="43.5">
      <c r="A4" s="168" t="s">
        <v>139</v>
      </c>
      <c r="B4" s="258" t="str">
        <f>Bydraes!$C$3</f>
        <v>Belofte</v>
      </c>
      <c r="C4" s="168" t="str">
        <f>Bydraes!$D$3</f>
        <v>Totaal</v>
      </c>
      <c r="D4" s="168" t="str">
        <f>Bydraes!$E$3</f>
        <v>Julie</v>
      </c>
      <c r="E4" s="168" t="str">
        <f>Bydraes!$G$3</f>
        <v>Augustus</v>
      </c>
      <c r="F4" s="168" t="str">
        <f>Bydraes!$I$3</f>
        <v>September</v>
      </c>
      <c r="G4" s="168" t="str">
        <f>Bydraes!$K$3</f>
        <v>Oktober</v>
      </c>
      <c r="H4" s="168" t="str">
        <f>Bydraes!$M$3</f>
        <v>November</v>
      </c>
      <c r="I4" s="168" t="str">
        <f>Bydraes!$O$3</f>
        <v>Desember</v>
      </c>
      <c r="J4" s="168" t="str">
        <f>Bydraes!$Q$3</f>
        <v>Januarie</v>
      </c>
      <c r="K4" s="168" t="str">
        <f>Bydraes!$S$3</f>
        <v>Februarie</v>
      </c>
      <c r="L4" s="168" t="str">
        <f>Bydraes!$U$3</f>
        <v>Maart</v>
      </c>
      <c r="M4" s="168" t="str">
        <f>Bydraes!$W$3</f>
        <v>April</v>
      </c>
      <c r="N4" s="168" t="str">
        <f>Bydraes!$Y$3</f>
        <v>Mei</v>
      </c>
      <c r="O4" s="168" t="str">
        <f>Bydraes!$AA$3</f>
        <v>Junie</v>
      </c>
    </row>
    <row r="5" spans="1:15" ht="12.75">
      <c r="A5" s="166">
        <f>Bydraes!B5</f>
        <v>0</v>
      </c>
      <c r="B5" s="167">
        <f>Bydraes!C5</f>
        <v>0</v>
      </c>
      <c r="C5" s="165">
        <f>Bydraes!D5</f>
        <v>0</v>
      </c>
      <c r="D5" s="165">
        <f>Bydraes!E5</f>
        <v>0</v>
      </c>
      <c r="E5" s="165">
        <f>Bydraes!G5</f>
        <v>0</v>
      </c>
      <c r="F5" s="165">
        <f>Bydraes!I5</f>
        <v>0</v>
      </c>
      <c r="G5" s="165">
        <f>Bydraes!K4</f>
        <v>0</v>
      </c>
      <c r="H5" s="165">
        <f>Bydraes!M5</f>
        <v>0</v>
      </c>
      <c r="I5" s="165">
        <f>Bydraes!O5</f>
        <v>0</v>
      </c>
      <c r="J5" s="165">
        <f>Bydraes!Q4</f>
        <v>0</v>
      </c>
      <c r="K5" s="165">
        <f>Bydraes!S5</f>
        <v>0</v>
      </c>
      <c r="L5" s="165">
        <f>Bydraes!U5</f>
        <v>0</v>
      </c>
      <c r="M5" s="165">
        <f>Bydraes!W4</f>
        <v>0</v>
      </c>
      <c r="N5" s="165">
        <f>Bydraes!Y5</f>
        <v>0</v>
      </c>
      <c r="O5" s="165">
        <f>Bydraes!AA5</f>
        <v>0</v>
      </c>
    </row>
    <row r="6" spans="1:15" ht="12.75">
      <c r="A6" s="164">
        <f>Bydraes!B6</f>
        <v>0</v>
      </c>
      <c r="B6" s="167">
        <f>Bydraes!C6</f>
        <v>0</v>
      </c>
      <c r="C6" s="165">
        <f>Bydraes!D6</f>
        <v>0</v>
      </c>
      <c r="D6" s="165">
        <f>Bydraes!E6</f>
        <v>0</v>
      </c>
      <c r="E6" s="165">
        <f>Bydraes!G6</f>
        <v>0</v>
      </c>
      <c r="F6" s="165">
        <f>Bydraes!I6</f>
        <v>0</v>
      </c>
      <c r="G6" s="165">
        <f>Bydraes!K5</f>
        <v>0</v>
      </c>
      <c r="H6" s="165">
        <f>Bydraes!M6</f>
        <v>0</v>
      </c>
      <c r="I6" s="165">
        <f>Bydraes!O6</f>
        <v>0</v>
      </c>
      <c r="J6" s="165">
        <f>Bydraes!Q5</f>
        <v>0</v>
      </c>
      <c r="K6" s="165">
        <f>Bydraes!S6</f>
        <v>0</v>
      </c>
      <c r="L6" s="165">
        <f>Bydraes!U6</f>
        <v>0</v>
      </c>
      <c r="M6" s="165">
        <f>Bydraes!W5</f>
        <v>0</v>
      </c>
      <c r="N6" s="165">
        <f>Bydraes!Y6</f>
        <v>0</v>
      </c>
      <c r="O6" s="165">
        <f>Bydraes!AA6</f>
        <v>0</v>
      </c>
    </row>
    <row r="7" spans="1:15" ht="12.75">
      <c r="A7" s="164">
        <f>Bydraes!B7</f>
        <v>0</v>
      </c>
      <c r="B7" s="167">
        <f>Bydraes!C7</f>
        <v>0</v>
      </c>
      <c r="C7" s="165">
        <f>Bydraes!D7</f>
        <v>0</v>
      </c>
      <c r="D7" s="165">
        <f>Bydraes!E7</f>
        <v>0</v>
      </c>
      <c r="E7" s="165">
        <f>Bydraes!G7</f>
        <v>0</v>
      </c>
      <c r="F7" s="165">
        <f>Bydraes!I7</f>
        <v>0</v>
      </c>
      <c r="G7" s="165">
        <f>Bydraes!K6</f>
        <v>0</v>
      </c>
      <c r="H7" s="165">
        <f>Bydraes!M7</f>
        <v>0</v>
      </c>
      <c r="I7" s="165">
        <f>Bydraes!O7</f>
        <v>0</v>
      </c>
      <c r="J7" s="165">
        <f>Bydraes!Q6</f>
        <v>0</v>
      </c>
      <c r="K7" s="165">
        <f>Bydraes!S7</f>
        <v>0</v>
      </c>
      <c r="L7" s="165">
        <f>Bydraes!U7</f>
        <v>0</v>
      </c>
      <c r="M7" s="165">
        <f>Bydraes!W6</f>
        <v>0</v>
      </c>
      <c r="N7" s="165">
        <f>Bydraes!Y7</f>
        <v>0</v>
      </c>
      <c r="O7" s="165">
        <f>Bydraes!AA7</f>
        <v>0</v>
      </c>
    </row>
    <row r="8" spans="1:15" ht="12.75">
      <c r="A8" s="164">
        <f>Bydraes!B8</f>
        <v>0</v>
      </c>
      <c r="B8" s="167">
        <f>Bydraes!C8</f>
        <v>0</v>
      </c>
      <c r="C8" s="165">
        <f>Bydraes!D8</f>
        <v>0</v>
      </c>
      <c r="D8" s="165">
        <f>Bydraes!E8</f>
        <v>0</v>
      </c>
      <c r="E8" s="165">
        <f>Bydraes!G8</f>
        <v>0</v>
      </c>
      <c r="F8" s="165">
        <f>Bydraes!I8</f>
        <v>0</v>
      </c>
      <c r="G8" s="165">
        <f>Bydraes!K7</f>
        <v>0</v>
      </c>
      <c r="H8" s="165">
        <f>Bydraes!M8</f>
        <v>0</v>
      </c>
      <c r="I8" s="165">
        <f>Bydraes!O8</f>
        <v>0</v>
      </c>
      <c r="J8" s="165">
        <f>Bydraes!Q7</f>
        <v>0</v>
      </c>
      <c r="K8" s="165">
        <f>Bydraes!S8</f>
        <v>0</v>
      </c>
      <c r="L8" s="165">
        <f>Bydraes!U8</f>
        <v>0</v>
      </c>
      <c r="M8" s="165">
        <f>Bydraes!W7</f>
        <v>0</v>
      </c>
      <c r="N8" s="165">
        <f>Bydraes!Y8</f>
        <v>0</v>
      </c>
      <c r="O8" s="165">
        <f>Bydraes!AA8</f>
        <v>0</v>
      </c>
    </row>
    <row r="9" spans="1:15" ht="12.75">
      <c r="A9" s="164">
        <f>Bydraes!B9</f>
        <v>0</v>
      </c>
      <c r="B9" s="167">
        <f>Bydraes!C9</f>
        <v>0</v>
      </c>
      <c r="C9" s="165">
        <f>Bydraes!D9</f>
        <v>0</v>
      </c>
      <c r="D9" s="165">
        <f>Bydraes!E9</f>
        <v>0</v>
      </c>
      <c r="E9" s="165">
        <f>Bydraes!G9</f>
        <v>0</v>
      </c>
      <c r="F9" s="165">
        <f>Bydraes!I9</f>
        <v>0</v>
      </c>
      <c r="G9" s="165">
        <f>Bydraes!K8</f>
        <v>0</v>
      </c>
      <c r="H9" s="165">
        <f>Bydraes!M9</f>
        <v>0</v>
      </c>
      <c r="I9" s="165">
        <f>Bydraes!O9</f>
        <v>0</v>
      </c>
      <c r="J9" s="165">
        <f>Bydraes!Q8</f>
        <v>0</v>
      </c>
      <c r="K9" s="165">
        <f>Bydraes!S9</f>
        <v>0</v>
      </c>
      <c r="L9" s="165">
        <f>Bydraes!U9</f>
        <v>0</v>
      </c>
      <c r="M9" s="165">
        <f>Bydraes!W8</f>
        <v>0</v>
      </c>
      <c r="N9" s="165">
        <f>Bydraes!Y9</f>
        <v>0</v>
      </c>
      <c r="O9" s="165">
        <f>Bydraes!AA9</f>
        <v>0</v>
      </c>
    </row>
    <row r="10" spans="1:15" ht="12.75">
      <c r="A10" s="164">
        <f>Bydraes!B10</f>
        <v>0</v>
      </c>
      <c r="B10" s="167">
        <f>Bydraes!C10</f>
        <v>0</v>
      </c>
      <c r="C10" s="165">
        <f>Bydraes!D10</f>
        <v>0</v>
      </c>
      <c r="D10" s="165">
        <f>Bydraes!E10</f>
        <v>0</v>
      </c>
      <c r="E10" s="165">
        <f>Bydraes!G10</f>
        <v>0</v>
      </c>
      <c r="F10" s="165">
        <f>Bydraes!I10</f>
        <v>0</v>
      </c>
      <c r="G10" s="165">
        <f>Bydraes!K9</f>
        <v>0</v>
      </c>
      <c r="H10" s="165">
        <f>Bydraes!M10</f>
        <v>0</v>
      </c>
      <c r="I10" s="165">
        <f>Bydraes!O10</f>
        <v>0</v>
      </c>
      <c r="J10" s="165">
        <f>Bydraes!Q9</f>
        <v>0</v>
      </c>
      <c r="K10" s="165">
        <f>Bydraes!S10</f>
        <v>0</v>
      </c>
      <c r="L10" s="165">
        <f>Bydraes!U10</f>
        <v>0</v>
      </c>
      <c r="M10" s="165">
        <f>Bydraes!W9</f>
        <v>0</v>
      </c>
      <c r="N10" s="165">
        <f>Bydraes!Y10</f>
        <v>0</v>
      </c>
      <c r="O10" s="165">
        <f>Bydraes!AA10</f>
        <v>0</v>
      </c>
    </row>
    <row r="11" spans="1:15" ht="12.75">
      <c r="A11" s="164">
        <f>Bydraes!B11</f>
        <v>0</v>
      </c>
      <c r="B11" s="167">
        <f>Bydraes!C11</f>
        <v>0</v>
      </c>
      <c r="C11" s="165">
        <f>Bydraes!D11</f>
        <v>0</v>
      </c>
      <c r="D11" s="165">
        <f>Bydraes!E11</f>
        <v>0</v>
      </c>
      <c r="E11" s="165">
        <f>Bydraes!G11</f>
        <v>0</v>
      </c>
      <c r="F11" s="165">
        <f>Bydraes!I11</f>
        <v>0</v>
      </c>
      <c r="G11" s="165">
        <f>Bydraes!K10</f>
        <v>0</v>
      </c>
      <c r="H11" s="165">
        <f>Bydraes!M11</f>
        <v>0</v>
      </c>
      <c r="I11" s="165">
        <f>Bydraes!O11</f>
        <v>0</v>
      </c>
      <c r="J11" s="165">
        <f>Bydraes!Q10</f>
        <v>0</v>
      </c>
      <c r="K11" s="165">
        <f>Bydraes!S11</f>
        <v>0</v>
      </c>
      <c r="L11" s="165">
        <f>Bydraes!U11</f>
        <v>0</v>
      </c>
      <c r="M11" s="165">
        <f>Bydraes!W10</f>
        <v>0</v>
      </c>
      <c r="N11" s="165">
        <f>Bydraes!Y11</f>
        <v>0</v>
      </c>
      <c r="O11" s="165">
        <f>Bydraes!AA11</f>
        <v>0</v>
      </c>
    </row>
    <row r="12" spans="1:15" ht="12.75">
      <c r="A12" s="164">
        <f>Bydraes!B12</f>
        <v>0</v>
      </c>
      <c r="B12" s="167">
        <f>Bydraes!C12</f>
        <v>0</v>
      </c>
      <c r="C12" s="165">
        <f>Bydraes!D12</f>
        <v>0</v>
      </c>
      <c r="D12" s="165">
        <f>Bydraes!E12</f>
        <v>0</v>
      </c>
      <c r="E12" s="165">
        <f>Bydraes!G12</f>
        <v>0</v>
      </c>
      <c r="F12" s="165">
        <f>Bydraes!I12</f>
        <v>0</v>
      </c>
      <c r="G12" s="165">
        <f>Bydraes!K11</f>
        <v>0</v>
      </c>
      <c r="H12" s="165">
        <f>Bydraes!M12</f>
        <v>0</v>
      </c>
      <c r="I12" s="165">
        <f>Bydraes!O12</f>
        <v>0</v>
      </c>
      <c r="J12" s="165">
        <f>Bydraes!Q11</f>
        <v>0</v>
      </c>
      <c r="K12" s="165">
        <f>Bydraes!S12</f>
        <v>0</v>
      </c>
      <c r="L12" s="165">
        <f>Bydraes!U12</f>
        <v>0</v>
      </c>
      <c r="M12" s="165">
        <f>Bydraes!W11</f>
        <v>0</v>
      </c>
      <c r="N12" s="165">
        <f>Bydraes!Y12</f>
        <v>0</v>
      </c>
      <c r="O12" s="165">
        <f>Bydraes!AA12</f>
        <v>0</v>
      </c>
    </row>
    <row r="13" spans="1:15" ht="12.75">
      <c r="A13" s="164">
        <f>Bydraes!B13</f>
        <v>0</v>
      </c>
      <c r="B13" s="167">
        <f>Bydraes!C13</f>
        <v>0</v>
      </c>
      <c r="C13" s="165">
        <f>Bydraes!D13</f>
        <v>0</v>
      </c>
      <c r="D13" s="165">
        <f>Bydraes!E13</f>
        <v>0</v>
      </c>
      <c r="E13" s="165">
        <f>Bydraes!G13</f>
        <v>0</v>
      </c>
      <c r="F13" s="165">
        <f>Bydraes!I13</f>
        <v>0</v>
      </c>
      <c r="G13" s="165">
        <f>Bydraes!K12</f>
        <v>0</v>
      </c>
      <c r="H13" s="165">
        <f>Bydraes!M13</f>
        <v>0</v>
      </c>
      <c r="I13" s="165">
        <f>Bydraes!O13</f>
        <v>0</v>
      </c>
      <c r="J13" s="165">
        <f>Bydraes!Q12</f>
        <v>0</v>
      </c>
      <c r="K13" s="165">
        <f>Bydraes!S13</f>
        <v>0</v>
      </c>
      <c r="L13" s="165">
        <f>Bydraes!U13</f>
        <v>0</v>
      </c>
      <c r="M13" s="165">
        <f>Bydraes!W12</f>
        <v>0</v>
      </c>
      <c r="N13" s="165">
        <f>Bydraes!Y13</f>
        <v>0</v>
      </c>
      <c r="O13" s="165">
        <f>Bydraes!AA13</f>
        <v>0</v>
      </c>
    </row>
    <row r="14" spans="1:15" ht="12.75">
      <c r="A14" s="164">
        <f>Bydraes!B14</f>
        <v>0</v>
      </c>
      <c r="B14" s="167">
        <f>Bydraes!C14</f>
        <v>0</v>
      </c>
      <c r="C14" s="165">
        <f>Bydraes!D14</f>
        <v>0</v>
      </c>
      <c r="D14" s="165">
        <f>Bydraes!E14</f>
        <v>0</v>
      </c>
      <c r="E14" s="165">
        <f>Bydraes!G14</f>
        <v>0</v>
      </c>
      <c r="F14" s="165">
        <f>Bydraes!I14</f>
        <v>0</v>
      </c>
      <c r="G14" s="165">
        <f>Bydraes!K13</f>
        <v>0</v>
      </c>
      <c r="H14" s="165">
        <f>Bydraes!M14</f>
        <v>0</v>
      </c>
      <c r="I14" s="165">
        <f>Bydraes!O14</f>
        <v>0</v>
      </c>
      <c r="J14" s="165">
        <f>Bydraes!Q13</f>
        <v>0</v>
      </c>
      <c r="K14" s="165">
        <f>Bydraes!S14</f>
        <v>0</v>
      </c>
      <c r="L14" s="165">
        <f>Bydraes!U14</f>
        <v>0</v>
      </c>
      <c r="M14" s="165">
        <f>Bydraes!W13</f>
        <v>0</v>
      </c>
      <c r="N14" s="165">
        <f>Bydraes!Y14</f>
        <v>0</v>
      </c>
      <c r="O14" s="165">
        <f>Bydraes!AA14</f>
        <v>0</v>
      </c>
    </row>
    <row r="15" spans="1:15" ht="12.75">
      <c r="A15" s="164">
        <f>Bydraes!B15</f>
        <v>0</v>
      </c>
      <c r="B15" s="167">
        <f>Bydraes!C15</f>
        <v>0</v>
      </c>
      <c r="C15" s="165">
        <f>Bydraes!D15</f>
        <v>0</v>
      </c>
      <c r="D15" s="165">
        <f>Bydraes!E15</f>
        <v>0</v>
      </c>
      <c r="E15" s="165">
        <f>Bydraes!G15</f>
        <v>0</v>
      </c>
      <c r="F15" s="165">
        <f>Bydraes!I15</f>
        <v>0</v>
      </c>
      <c r="G15" s="165">
        <f>Bydraes!K14</f>
        <v>0</v>
      </c>
      <c r="H15" s="165">
        <f>Bydraes!M15</f>
        <v>0</v>
      </c>
      <c r="I15" s="165">
        <f>Bydraes!O15</f>
        <v>0</v>
      </c>
      <c r="J15" s="165">
        <f>Bydraes!Q14</f>
        <v>0</v>
      </c>
      <c r="K15" s="165">
        <f>Bydraes!S15</f>
        <v>0</v>
      </c>
      <c r="L15" s="165">
        <f>Bydraes!U15</f>
        <v>0</v>
      </c>
      <c r="M15" s="165">
        <f>Bydraes!W14</f>
        <v>0</v>
      </c>
      <c r="N15" s="165">
        <f>Bydraes!Y15</f>
        <v>0</v>
      </c>
      <c r="O15" s="165">
        <f>Bydraes!AA15</f>
        <v>0</v>
      </c>
    </row>
    <row r="16" spans="1:15" ht="12.75">
      <c r="A16" s="164">
        <f>Bydraes!B16</f>
        <v>0</v>
      </c>
      <c r="B16" s="167">
        <f>Bydraes!C16</f>
        <v>0</v>
      </c>
      <c r="C16" s="165">
        <f>Bydraes!D16</f>
        <v>0</v>
      </c>
      <c r="D16" s="165">
        <f>Bydraes!E16</f>
        <v>0</v>
      </c>
      <c r="E16" s="165">
        <f>Bydraes!G16</f>
        <v>0</v>
      </c>
      <c r="F16" s="165">
        <f>Bydraes!I16</f>
        <v>0</v>
      </c>
      <c r="G16" s="165">
        <f>Bydraes!K15</f>
        <v>0</v>
      </c>
      <c r="H16" s="165">
        <f>Bydraes!M16</f>
        <v>0</v>
      </c>
      <c r="I16" s="165">
        <f>Bydraes!O16</f>
        <v>0</v>
      </c>
      <c r="J16" s="165">
        <f>Bydraes!Q15</f>
        <v>0</v>
      </c>
      <c r="K16" s="165">
        <f>Bydraes!S16</f>
        <v>0</v>
      </c>
      <c r="L16" s="165">
        <f>Bydraes!U16</f>
        <v>0</v>
      </c>
      <c r="M16" s="165">
        <f>Bydraes!W15</f>
        <v>0</v>
      </c>
      <c r="N16" s="165">
        <f>Bydraes!Y16</f>
        <v>0</v>
      </c>
      <c r="O16" s="165">
        <f>Bydraes!AA16</f>
        <v>0</v>
      </c>
    </row>
    <row r="17" spans="1:15" ht="12.75">
      <c r="A17" s="164">
        <f>Bydraes!B17</f>
        <v>0</v>
      </c>
      <c r="B17" s="167">
        <f>Bydraes!C17</f>
        <v>0</v>
      </c>
      <c r="C17" s="165">
        <f>Bydraes!D17</f>
        <v>0</v>
      </c>
      <c r="D17" s="165">
        <f>Bydraes!E17</f>
        <v>0</v>
      </c>
      <c r="E17" s="165">
        <f>Bydraes!G17</f>
        <v>0</v>
      </c>
      <c r="F17" s="165">
        <f>Bydraes!I17</f>
        <v>0</v>
      </c>
      <c r="G17" s="165">
        <f>Bydraes!K16</f>
        <v>0</v>
      </c>
      <c r="H17" s="165">
        <f>Bydraes!M17</f>
        <v>0</v>
      </c>
      <c r="I17" s="165">
        <f>Bydraes!O17</f>
        <v>0</v>
      </c>
      <c r="J17" s="165">
        <f>Bydraes!Q16</f>
        <v>0</v>
      </c>
      <c r="K17" s="165">
        <f>Bydraes!S17</f>
        <v>0</v>
      </c>
      <c r="L17" s="165">
        <f>Bydraes!U17</f>
        <v>0</v>
      </c>
      <c r="M17" s="165">
        <f>Bydraes!W16</f>
        <v>0</v>
      </c>
      <c r="N17" s="165">
        <f>Bydraes!Y17</f>
        <v>0</v>
      </c>
      <c r="O17" s="165">
        <f>Bydraes!AA17</f>
        <v>0</v>
      </c>
    </row>
    <row r="18" spans="1:15" ht="12.75">
      <c r="A18" s="164">
        <f>Bydraes!B18</f>
        <v>0</v>
      </c>
      <c r="B18" s="167">
        <f>Bydraes!C18</f>
        <v>0</v>
      </c>
      <c r="C18" s="165">
        <f>Bydraes!D18</f>
        <v>0</v>
      </c>
      <c r="D18" s="165">
        <f>Bydraes!E18</f>
        <v>0</v>
      </c>
      <c r="E18" s="165">
        <f>Bydraes!G18</f>
        <v>0</v>
      </c>
      <c r="F18" s="165">
        <f>Bydraes!I18</f>
        <v>0</v>
      </c>
      <c r="G18" s="165">
        <f>Bydraes!K17</f>
        <v>0</v>
      </c>
      <c r="H18" s="165">
        <f>Bydraes!M18</f>
        <v>0</v>
      </c>
      <c r="I18" s="165">
        <f>Bydraes!O18</f>
        <v>0</v>
      </c>
      <c r="J18" s="165">
        <f>Bydraes!Q17</f>
        <v>0</v>
      </c>
      <c r="K18" s="165">
        <f>Bydraes!S18</f>
        <v>0</v>
      </c>
      <c r="L18" s="165">
        <f>Bydraes!U18</f>
        <v>0</v>
      </c>
      <c r="M18" s="165">
        <f>Bydraes!W17</f>
        <v>0</v>
      </c>
      <c r="N18" s="165">
        <f>Bydraes!Y18</f>
        <v>0</v>
      </c>
      <c r="O18" s="165">
        <f>Bydraes!AA18</f>
        <v>0</v>
      </c>
    </row>
    <row r="19" spans="1:15" ht="12.75">
      <c r="A19" s="164">
        <f>Bydraes!B19</f>
        <v>0</v>
      </c>
      <c r="B19" s="167">
        <f>Bydraes!C19</f>
        <v>0</v>
      </c>
      <c r="C19" s="165">
        <f>Bydraes!D19</f>
        <v>0</v>
      </c>
      <c r="D19" s="165">
        <f>Bydraes!E19</f>
        <v>0</v>
      </c>
      <c r="E19" s="165">
        <f>Bydraes!G19</f>
        <v>0</v>
      </c>
      <c r="F19" s="165">
        <f>Bydraes!I19</f>
        <v>0</v>
      </c>
      <c r="G19" s="165">
        <f>Bydraes!K18</f>
        <v>0</v>
      </c>
      <c r="H19" s="165">
        <f>Bydraes!M19</f>
        <v>0</v>
      </c>
      <c r="I19" s="165">
        <f>Bydraes!O19</f>
        <v>0</v>
      </c>
      <c r="J19" s="165">
        <f>Bydraes!Q18</f>
        <v>0</v>
      </c>
      <c r="K19" s="165">
        <f>Bydraes!S19</f>
        <v>0</v>
      </c>
      <c r="L19" s="165">
        <f>Bydraes!U19</f>
        <v>0</v>
      </c>
      <c r="M19" s="165">
        <f>Bydraes!W18</f>
        <v>0</v>
      </c>
      <c r="N19" s="165">
        <f>Bydraes!Y19</f>
        <v>0</v>
      </c>
      <c r="O19" s="165">
        <f>Bydraes!AA19</f>
        <v>0</v>
      </c>
    </row>
    <row r="20" spans="1:15" ht="12.75">
      <c r="A20" s="240"/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</row>
    <row r="21" spans="1:15" ht="12.75">
      <c r="A21" s="240"/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</row>
    <row r="22" spans="1:15" ht="12.75">
      <c r="A22" s="240"/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</row>
    <row r="23" spans="1:15" ht="12.75">
      <c r="A23" s="240"/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</row>
    <row r="24" spans="1:15" ht="12.75">
      <c r="A24" s="240"/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</row>
    <row r="25" spans="1:15" ht="12.75">
      <c r="A25" s="240"/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</row>
    <row r="26" spans="1:15" ht="12.75">
      <c r="A26" s="240"/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</row>
    <row r="30" spans="1:15" ht="25.5">
      <c r="A30" s="308" t="str">
        <f>Opsomming!B1</f>
        <v>Die Gereformeerde Kerk (naam)</v>
      </c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</row>
    <row r="31" spans="1:15" ht="23.25">
      <c r="A31" s="309" t="s">
        <v>138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</row>
    <row r="32" spans="1:15" ht="20.25">
      <c r="A32" s="307" t="str">
        <f>Opsomming!C5</f>
        <v>Wyk 2</v>
      </c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</row>
    <row r="33" spans="1:15" s="169" customFormat="1" ht="43.5">
      <c r="A33" s="168" t="s">
        <v>139</v>
      </c>
      <c r="B33" s="258" t="str">
        <f>Bydraes!$C$3</f>
        <v>Belofte</v>
      </c>
      <c r="C33" s="168" t="str">
        <f>Bydraes!$D$3</f>
        <v>Totaal</v>
      </c>
      <c r="D33" s="168" t="str">
        <f>Bydraes!$E$3</f>
        <v>Julie</v>
      </c>
      <c r="E33" s="168" t="str">
        <f>Bydraes!$G$3</f>
        <v>Augustus</v>
      </c>
      <c r="F33" s="168" t="str">
        <f>Bydraes!$I$3</f>
        <v>September</v>
      </c>
      <c r="G33" s="168" t="str">
        <f>Bydraes!$K$3</f>
        <v>Oktober</v>
      </c>
      <c r="H33" s="168" t="str">
        <f>Bydraes!$M$3</f>
        <v>November</v>
      </c>
      <c r="I33" s="168" t="str">
        <f>Bydraes!$O$3</f>
        <v>Desember</v>
      </c>
      <c r="J33" s="168" t="str">
        <f>Bydraes!$Q$3</f>
        <v>Januarie</v>
      </c>
      <c r="K33" s="168" t="str">
        <f>Bydraes!$S$3</f>
        <v>Februarie</v>
      </c>
      <c r="L33" s="168" t="str">
        <f>Bydraes!$U$3</f>
        <v>Maart</v>
      </c>
      <c r="M33" s="168" t="str">
        <f>Bydraes!$W$3</f>
        <v>April</v>
      </c>
      <c r="N33" s="168" t="str">
        <f>Bydraes!$Y$3</f>
        <v>Mei</v>
      </c>
      <c r="O33" s="168" t="str">
        <f>Bydraes!$AA$3</f>
        <v>Junie</v>
      </c>
    </row>
    <row r="34" spans="1:15" ht="12.75">
      <c r="A34" s="166">
        <f>Bydraes!B21</f>
        <v>0</v>
      </c>
      <c r="B34" s="167">
        <f>Bydraes!C21</f>
        <v>0</v>
      </c>
      <c r="C34" s="167">
        <f>Bydraes!D21</f>
        <v>0</v>
      </c>
      <c r="D34" s="167">
        <f>Bydraes!E21</f>
        <v>0</v>
      </c>
      <c r="E34" s="167">
        <f>Bydraes!G21</f>
        <v>0</v>
      </c>
      <c r="F34" s="167">
        <f>Bydraes!I21</f>
        <v>0</v>
      </c>
      <c r="G34" s="167">
        <f>Bydraes!K21</f>
        <v>0</v>
      </c>
      <c r="H34" s="167">
        <f>Bydraes!M21</f>
        <v>0</v>
      </c>
      <c r="I34" s="167">
        <f>Bydraes!O21</f>
        <v>0</v>
      </c>
      <c r="J34" s="167">
        <f>Bydraes!Q21</f>
        <v>0</v>
      </c>
      <c r="K34" s="167">
        <f>Bydraes!S21</f>
        <v>0</v>
      </c>
      <c r="L34" s="167">
        <f>Bydraes!U21</f>
        <v>0</v>
      </c>
      <c r="M34" s="167">
        <f>Bydraes!W21</f>
        <v>0</v>
      </c>
      <c r="N34" s="167">
        <f>Bydraes!Y21</f>
        <v>0</v>
      </c>
      <c r="O34" s="167">
        <f>Bydraes!AA21</f>
        <v>0</v>
      </c>
    </row>
    <row r="35" spans="1:15" ht="12.75">
      <c r="A35" s="164">
        <f>Bydraes!B22</f>
        <v>0</v>
      </c>
      <c r="B35" s="165">
        <f>Bydraes!C22</f>
        <v>0</v>
      </c>
      <c r="C35" s="165">
        <f>Bydraes!D22</f>
        <v>0</v>
      </c>
      <c r="D35" s="165">
        <f>Bydraes!E22</f>
        <v>0</v>
      </c>
      <c r="E35" s="165">
        <f>Bydraes!G22</f>
        <v>0</v>
      </c>
      <c r="F35" s="165">
        <f>Bydraes!I22</f>
        <v>0</v>
      </c>
      <c r="G35" s="165">
        <f>Bydraes!K22</f>
        <v>0</v>
      </c>
      <c r="H35" s="165">
        <f>Bydraes!M22</f>
        <v>0</v>
      </c>
      <c r="I35" s="165">
        <f>Bydraes!O22</f>
        <v>0</v>
      </c>
      <c r="J35" s="165">
        <f>Bydraes!Q22</f>
        <v>0</v>
      </c>
      <c r="K35" s="165">
        <f>Bydraes!S22</f>
        <v>0</v>
      </c>
      <c r="L35" s="165">
        <f>Bydraes!U22</f>
        <v>0</v>
      </c>
      <c r="M35" s="165">
        <f>Bydraes!W22</f>
        <v>0</v>
      </c>
      <c r="N35" s="165">
        <f>Bydraes!Y22</f>
        <v>0</v>
      </c>
      <c r="O35" s="165">
        <f>Bydraes!AA22</f>
        <v>0</v>
      </c>
    </row>
    <row r="36" spans="1:15" ht="12.75">
      <c r="A36" s="164">
        <f>Bydraes!B23</f>
        <v>0</v>
      </c>
      <c r="B36" s="165">
        <f>Bydraes!C23</f>
        <v>0</v>
      </c>
      <c r="C36" s="165">
        <f>Bydraes!D23</f>
        <v>0</v>
      </c>
      <c r="D36" s="165">
        <f>Bydraes!E23</f>
        <v>0</v>
      </c>
      <c r="E36" s="165">
        <f>Bydraes!G23</f>
        <v>0</v>
      </c>
      <c r="F36" s="165">
        <f>Bydraes!I23</f>
        <v>0</v>
      </c>
      <c r="G36" s="165">
        <f>Bydraes!K23</f>
        <v>0</v>
      </c>
      <c r="H36" s="165">
        <f>Bydraes!M23</f>
        <v>0</v>
      </c>
      <c r="I36" s="165">
        <f>Bydraes!O23</f>
        <v>0</v>
      </c>
      <c r="J36" s="165">
        <f>Bydraes!Q23</f>
        <v>0</v>
      </c>
      <c r="K36" s="165">
        <f>Bydraes!S23</f>
        <v>0</v>
      </c>
      <c r="L36" s="165">
        <f>Bydraes!U23</f>
        <v>0</v>
      </c>
      <c r="M36" s="165">
        <f>Bydraes!W23</f>
        <v>0</v>
      </c>
      <c r="N36" s="165">
        <f>Bydraes!Y23</f>
        <v>0</v>
      </c>
      <c r="O36" s="165">
        <f>Bydraes!AA23</f>
        <v>0</v>
      </c>
    </row>
    <row r="37" spans="1:15" ht="12.75">
      <c r="A37" s="164">
        <f>Bydraes!B24</f>
        <v>0</v>
      </c>
      <c r="B37" s="165">
        <f>Bydraes!C24</f>
        <v>0</v>
      </c>
      <c r="C37" s="165">
        <f>Bydraes!D24</f>
        <v>0</v>
      </c>
      <c r="D37" s="165">
        <f>Bydraes!E24</f>
        <v>0</v>
      </c>
      <c r="E37" s="165">
        <f>Bydraes!G24</f>
        <v>0</v>
      </c>
      <c r="F37" s="165">
        <f>Bydraes!I24</f>
        <v>0</v>
      </c>
      <c r="G37" s="165">
        <f>Bydraes!K24</f>
        <v>0</v>
      </c>
      <c r="H37" s="165">
        <f>Bydraes!M24</f>
        <v>0</v>
      </c>
      <c r="I37" s="165">
        <f>Bydraes!O24</f>
        <v>0</v>
      </c>
      <c r="J37" s="165">
        <f>Bydraes!Q24</f>
        <v>0</v>
      </c>
      <c r="K37" s="165">
        <f>Bydraes!S24</f>
        <v>0</v>
      </c>
      <c r="L37" s="165">
        <f>Bydraes!U24</f>
        <v>0</v>
      </c>
      <c r="M37" s="165">
        <f>Bydraes!W24</f>
        <v>0</v>
      </c>
      <c r="N37" s="165">
        <f>Bydraes!Y24</f>
        <v>0</v>
      </c>
      <c r="O37" s="165">
        <f>Bydraes!AA24</f>
        <v>0</v>
      </c>
    </row>
    <row r="38" spans="1:15" ht="12.75">
      <c r="A38" s="164">
        <f>Bydraes!B25</f>
        <v>0</v>
      </c>
      <c r="B38" s="165">
        <f>Bydraes!C25</f>
        <v>0</v>
      </c>
      <c r="C38" s="165">
        <f>Bydraes!D25</f>
        <v>0</v>
      </c>
      <c r="D38" s="165">
        <f>Bydraes!E25</f>
        <v>0</v>
      </c>
      <c r="E38" s="165">
        <f>Bydraes!G25</f>
        <v>0</v>
      </c>
      <c r="F38" s="165">
        <f>Bydraes!I25</f>
        <v>0</v>
      </c>
      <c r="G38" s="165">
        <f>Bydraes!K25</f>
        <v>0</v>
      </c>
      <c r="H38" s="165">
        <f>Bydraes!M25</f>
        <v>0</v>
      </c>
      <c r="I38" s="165">
        <f>Bydraes!O25</f>
        <v>0</v>
      </c>
      <c r="J38" s="165">
        <f>Bydraes!Q25</f>
        <v>0</v>
      </c>
      <c r="K38" s="165">
        <f>Bydraes!S25</f>
        <v>0</v>
      </c>
      <c r="L38" s="165">
        <f>Bydraes!U25</f>
        <v>0</v>
      </c>
      <c r="M38" s="165">
        <f>Bydraes!W25</f>
        <v>0</v>
      </c>
      <c r="N38" s="165">
        <f>Bydraes!Y25</f>
        <v>0</v>
      </c>
      <c r="O38" s="165">
        <f>Bydraes!AA25</f>
        <v>0</v>
      </c>
    </row>
    <row r="39" spans="1:15" ht="12.75">
      <c r="A39" s="164">
        <f>Bydraes!B26</f>
        <v>0</v>
      </c>
      <c r="B39" s="165">
        <f>Bydraes!C26</f>
        <v>0</v>
      </c>
      <c r="C39" s="165">
        <f>Bydraes!D26</f>
        <v>0</v>
      </c>
      <c r="D39" s="165">
        <f>Bydraes!E26</f>
        <v>0</v>
      </c>
      <c r="E39" s="165">
        <f>Bydraes!G26</f>
        <v>0</v>
      </c>
      <c r="F39" s="165">
        <f>Bydraes!I26</f>
        <v>0</v>
      </c>
      <c r="G39" s="165">
        <f>Bydraes!K26</f>
        <v>0</v>
      </c>
      <c r="H39" s="165">
        <f>Bydraes!M26</f>
        <v>0</v>
      </c>
      <c r="I39" s="165">
        <f>Bydraes!O26</f>
        <v>0</v>
      </c>
      <c r="J39" s="165">
        <f>Bydraes!Q26</f>
        <v>0</v>
      </c>
      <c r="K39" s="165">
        <f>Bydraes!S26</f>
        <v>0</v>
      </c>
      <c r="L39" s="165">
        <f>Bydraes!U26</f>
        <v>0</v>
      </c>
      <c r="M39" s="165">
        <f>Bydraes!W26</f>
        <v>0</v>
      </c>
      <c r="N39" s="165">
        <f>Bydraes!Y26</f>
        <v>0</v>
      </c>
      <c r="O39" s="165">
        <f>Bydraes!AA26</f>
        <v>0</v>
      </c>
    </row>
    <row r="40" spans="1:15" ht="12.75">
      <c r="A40" s="164">
        <f>Bydraes!B27</f>
        <v>0</v>
      </c>
      <c r="B40" s="165">
        <f>Bydraes!C27</f>
        <v>0</v>
      </c>
      <c r="C40" s="165">
        <f>Bydraes!D27</f>
        <v>0</v>
      </c>
      <c r="D40" s="165">
        <f>Bydraes!E27</f>
        <v>0</v>
      </c>
      <c r="E40" s="165">
        <f>Bydraes!G27</f>
        <v>0</v>
      </c>
      <c r="F40" s="165">
        <f>Bydraes!I27</f>
        <v>0</v>
      </c>
      <c r="G40" s="165">
        <f>Bydraes!K27</f>
        <v>0</v>
      </c>
      <c r="H40" s="165">
        <f>Bydraes!M27</f>
        <v>0</v>
      </c>
      <c r="I40" s="165">
        <f>Bydraes!O27</f>
        <v>0</v>
      </c>
      <c r="J40" s="165">
        <f>Bydraes!Q27</f>
        <v>0</v>
      </c>
      <c r="K40" s="165">
        <f>Bydraes!S27</f>
        <v>0</v>
      </c>
      <c r="L40" s="165">
        <f>Bydraes!U27</f>
        <v>0</v>
      </c>
      <c r="M40" s="165">
        <f>Bydraes!W27</f>
        <v>0</v>
      </c>
      <c r="N40" s="165">
        <f>Bydraes!Y27</f>
        <v>0</v>
      </c>
      <c r="O40" s="165">
        <f>Bydraes!AA27</f>
        <v>0</v>
      </c>
    </row>
    <row r="41" spans="1:15" ht="12.75">
      <c r="A41" s="164">
        <f>Bydraes!B28</f>
        <v>0</v>
      </c>
      <c r="B41" s="165">
        <f>Bydraes!C28</f>
        <v>0</v>
      </c>
      <c r="C41" s="165">
        <f>Bydraes!D28</f>
        <v>0</v>
      </c>
      <c r="D41" s="165">
        <f>Bydraes!E28</f>
        <v>0</v>
      </c>
      <c r="E41" s="165">
        <f>Bydraes!G28</f>
        <v>0</v>
      </c>
      <c r="F41" s="165">
        <f>Bydraes!I28</f>
        <v>0</v>
      </c>
      <c r="G41" s="165">
        <f>Bydraes!K28</f>
        <v>0</v>
      </c>
      <c r="H41" s="165">
        <f>Bydraes!M28</f>
        <v>0</v>
      </c>
      <c r="I41" s="165">
        <f>Bydraes!O28</f>
        <v>0</v>
      </c>
      <c r="J41" s="165">
        <f>Bydraes!Q28</f>
        <v>0</v>
      </c>
      <c r="K41" s="165">
        <f>Bydraes!S28</f>
        <v>0</v>
      </c>
      <c r="L41" s="165">
        <f>Bydraes!U28</f>
        <v>0</v>
      </c>
      <c r="M41" s="165">
        <f>Bydraes!W28</f>
        <v>0</v>
      </c>
      <c r="N41" s="165">
        <f>Bydraes!Y28</f>
        <v>0</v>
      </c>
      <c r="O41" s="165">
        <f>Bydraes!AA28</f>
        <v>0</v>
      </c>
    </row>
    <row r="42" spans="1:15" ht="12.75">
      <c r="A42" s="164">
        <f>Bydraes!B29</f>
        <v>0</v>
      </c>
      <c r="B42" s="165">
        <f>Bydraes!C29</f>
        <v>0</v>
      </c>
      <c r="C42" s="165">
        <f>Bydraes!D29</f>
        <v>0</v>
      </c>
      <c r="D42" s="165">
        <f>Bydraes!E29</f>
        <v>0</v>
      </c>
      <c r="E42" s="165">
        <f>Bydraes!G29</f>
        <v>0</v>
      </c>
      <c r="F42" s="165">
        <f>Bydraes!I29</f>
        <v>0</v>
      </c>
      <c r="G42" s="165">
        <f>Bydraes!K29</f>
        <v>0</v>
      </c>
      <c r="H42" s="165">
        <f>Bydraes!M29</f>
        <v>0</v>
      </c>
      <c r="I42" s="165">
        <f>Bydraes!O29</f>
        <v>0</v>
      </c>
      <c r="J42" s="165">
        <f>Bydraes!Q29</f>
        <v>0</v>
      </c>
      <c r="K42" s="165">
        <f>Bydraes!S29</f>
        <v>0</v>
      </c>
      <c r="L42" s="165">
        <f>Bydraes!U29</f>
        <v>0</v>
      </c>
      <c r="M42" s="165">
        <f>Bydraes!W29</f>
        <v>0</v>
      </c>
      <c r="N42" s="165">
        <f>Bydraes!Y29</f>
        <v>0</v>
      </c>
      <c r="O42" s="165">
        <f>Bydraes!AA29</f>
        <v>0</v>
      </c>
    </row>
    <row r="43" spans="1:15" ht="12.75">
      <c r="A43" s="164">
        <f>Bydraes!B30</f>
        <v>0</v>
      </c>
      <c r="B43" s="165">
        <f>Bydraes!C30</f>
        <v>0</v>
      </c>
      <c r="C43" s="165">
        <f>Bydraes!D30</f>
        <v>0</v>
      </c>
      <c r="D43" s="165">
        <f>Bydraes!E30</f>
        <v>0</v>
      </c>
      <c r="E43" s="165">
        <f>Bydraes!G30</f>
        <v>0</v>
      </c>
      <c r="F43" s="165">
        <f>Bydraes!I30</f>
        <v>0</v>
      </c>
      <c r="G43" s="165">
        <f>Bydraes!K30</f>
        <v>0</v>
      </c>
      <c r="H43" s="165">
        <f>Bydraes!M30</f>
        <v>0</v>
      </c>
      <c r="I43" s="165">
        <f>Bydraes!O30</f>
        <v>0</v>
      </c>
      <c r="J43" s="165">
        <f>Bydraes!Q30</f>
        <v>0</v>
      </c>
      <c r="K43" s="165">
        <f>Bydraes!S30</f>
        <v>0</v>
      </c>
      <c r="L43" s="165">
        <f>Bydraes!U30</f>
        <v>0</v>
      </c>
      <c r="M43" s="165">
        <f>Bydraes!W30</f>
        <v>0</v>
      </c>
      <c r="N43" s="165">
        <f>Bydraes!Y30</f>
        <v>0</v>
      </c>
      <c r="O43" s="165">
        <f>Bydraes!AA30</f>
        <v>0</v>
      </c>
    </row>
    <row r="44" spans="1:15" ht="12.75">
      <c r="A44" s="164">
        <f>Bydraes!B31</f>
        <v>0</v>
      </c>
      <c r="B44" s="165">
        <f>Bydraes!C31</f>
        <v>0</v>
      </c>
      <c r="C44" s="165">
        <f>Bydraes!D31</f>
        <v>0</v>
      </c>
      <c r="D44" s="165">
        <f>Bydraes!E31</f>
        <v>0</v>
      </c>
      <c r="E44" s="165">
        <f>Bydraes!G31</f>
        <v>0</v>
      </c>
      <c r="F44" s="165">
        <f>Bydraes!I31</f>
        <v>0</v>
      </c>
      <c r="G44" s="165">
        <f>Bydraes!K31</f>
        <v>0</v>
      </c>
      <c r="H44" s="165">
        <f>Bydraes!M31</f>
        <v>0</v>
      </c>
      <c r="I44" s="165">
        <f>Bydraes!O31</f>
        <v>0</v>
      </c>
      <c r="J44" s="165">
        <f>Bydraes!Q31</f>
        <v>0</v>
      </c>
      <c r="K44" s="165">
        <f>Bydraes!S31</f>
        <v>0</v>
      </c>
      <c r="L44" s="165">
        <f>Bydraes!U31</f>
        <v>0</v>
      </c>
      <c r="M44" s="165">
        <f>Bydraes!W31</f>
        <v>0</v>
      </c>
      <c r="N44" s="165">
        <f>Bydraes!Y31</f>
        <v>0</v>
      </c>
      <c r="O44" s="165">
        <f>Bydraes!AA31</f>
        <v>0</v>
      </c>
    </row>
    <row r="45" spans="1:15" ht="12.75">
      <c r="A45" s="164">
        <f>Bydraes!B32</f>
        <v>0</v>
      </c>
      <c r="B45" s="165">
        <f>Bydraes!C32</f>
        <v>0</v>
      </c>
      <c r="C45" s="165">
        <f>Bydraes!D32</f>
        <v>0</v>
      </c>
      <c r="D45" s="165">
        <f>Bydraes!E32</f>
        <v>0</v>
      </c>
      <c r="E45" s="165">
        <f>Bydraes!G32</f>
        <v>0</v>
      </c>
      <c r="F45" s="165">
        <f>Bydraes!I32</f>
        <v>0</v>
      </c>
      <c r="G45" s="165">
        <f>Bydraes!K32</f>
        <v>0</v>
      </c>
      <c r="H45" s="165">
        <f>Bydraes!M32</f>
        <v>0</v>
      </c>
      <c r="I45" s="165">
        <f>Bydraes!O32</f>
        <v>0</v>
      </c>
      <c r="J45" s="165">
        <f>Bydraes!Q32</f>
        <v>0</v>
      </c>
      <c r="K45" s="165">
        <f>Bydraes!S32</f>
        <v>0</v>
      </c>
      <c r="L45" s="165">
        <f>Bydraes!U32</f>
        <v>0</v>
      </c>
      <c r="M45" s="165">
        <f>Bydraes!W32</f>
        <v>0</v>
      </c>
      <c r="N45" s="165">
        <f>Bydraes!Y32</f>
        <v>0</v>
      </c>
      <c r="O45" s="165">
        <f>Bydraes!AA32</f>
        <v>0</v>
      </c>
    </row>
    <row r="46" spans="1:15" ht="12.75">
      <c r="A46" s="164">
        <f>Bydraes!B33</f>
        <v>0</v>
      </c>
      <c r="B46" s="165">
        <f>Bydraes!C33</f>
        <v>0</v>
      </c>
      <c r="C46" s="165">
        <f>Bydraes!D33</f>
        <v>0</v>
      </c>
      <c r="D46" s="165">
        <f>Bydraes!E33</f>
        <v>0</v>
      </c>
      <c r="E46" s="165">
        <f>Bydraes!G33</f>
        <v>0</v>
      </c>
      <c r="F46" s="165">
        <f>Bydraes!I33</f>
        <v>0</v>
      </c>
      <c r="G46" s="165">
        <f>Bydraes!K33</f>
        <v>0</v>
      </c>
      <c r="H46" s="165">
        <f>Bydraes!M33</f>
        <v>0</v>
      </c>
      <c r="I46" s="165">
        <f>Bydraes!O33</f>
        <v>0</v>
      </c>
      <c r="J46" s="165">
        <f>Bydraes!Q33</f>
        <v>0</v>
      </c>
      <c r="K46" s="165">
        <f>Bydraes!S33</f>
        <v>0</v>
      </c>
      <c r="L46" s="165">
        <f>Bydraes!U33</f>
        <v>0</v>
      </c>
      <c r="M46" s="165">
        <f>Bydraes!W33</f>
        <v>0</v>
      </c>
      <c r="N46" s="165">
        <f>Bydraes!Y33</f>
        <v>0</v>
      </c>
      <c r="O46" s="165">
        <f>Bydraes!AA33</f>
        <v>0</v>
      </c>
    </row>
    <row r="47" spans="1:15" ht="12.75">
      <c r="A47" s="164">
        <f>Bydraes!B34</f>
        <v>0</v>
      </c>
      <c r="B47" s="165">
        <f>Bydraes!C34</f>
        <v>0</v>
      </c>
      <c r="C47" s="165">
        <f>Bydraes!D34</f>
        <v>0</v>
      </c>
      <c r="D47" s="165">
        <f>Bydraes!E34</f>
        <v>0</v>
      </c>
      <c r="E47" s="165">
        <f>Bydraes!G34</f>
        <v>0</v>
      </c>
      <c r="F47" s="165">
        <f>Bydraes!I34</f>
        <v>0</v>
      </c>
      <c r="G47" s="165">
        <f>Bydraes!K34</f>
        <v>0</v>
      </c>
      <c r="H47" s="165">
        <f>Bydraes!M34</f>
        <v>0</v>
      </c>
      <c r="I47" s="165">
        <f>Bydraes!O34</f>
        <v>0</v>
      </c>
      <c r="J47" s="165">
        <f>Bydraes!Q34</f>
        <v>0</v>
      </c>
      <c r="K47" s="165">
        <f>Bydraes!S34</f>
        <v>0</v>
      </c>
      <c r="L47" s="165">
        <f>Bydraes!U34</f>
        <v>0</v>
      </c>
      <c r="M47" s="165">
        <f>Bydraes!W34</f>
        <v>0</v>
      </c>
      <c r="N47" s="165">
        <f>Bydraes!Y34</f>
        <v>0</v>
      </c>
      <c r="O47" s="165">
        <f>Bydraes!AA34</f>
        <v>0</v>
      </c>
    </row>
    <row r="48" spans="1:15" ht="12.75">
      <c r="A48" s="164">
        <f>Bydraes!B35</f>
        <v>0</v>
      </c>
      <c r="B48" s="165">
        <f>Bydraes!C35</f>
        <v>0</v>
      </c>
      <c r="C48" s="165">
        <f>Bydraes!D35</f>
        <v>0</v>
      </c>
      <c r="D48" s="165">
        <f>Bydraes!E35</f>
        <v>0</v>
      </c>
      <c r="E48" s="165">
        <f>Bydraes!G35</f>
        <v>0</v>
      </c>
      <c r="F48" s="165">
        <f>Bydraes!I35</f>
        <v>0</v>
      </c>
      <c r="G48" s="165">
        <f>Bydraes!K35</f>
        <v>0</v>
      </c>
      <c r="H48" s="165">
        <f>Bydraes!M35</f>
        <v>0</v>
      </c>
      <c r="I48" s="165">
        <f>Bydraes!O35</f>
        <v>0</v>
      </c>
      <c r="J48" s="165">
        <f>Bydraes!Q35</f>
        <v>0</v>
      </c>
      <c r="K48" s="165">
        <f>Bydraes!S35</f>
        <v>0</v>
      </c>
      <c r="L48" s="165">
        <f>Bydraes!U35</f>
        <v>0</v>
      </c>
      <c r="M48" s="165">
        <f>Bydraes!W35</f>
        <v>0</v>
      </c>
      <c r="N48" s="165">
        <f>Bydraes!Y35</f>
        <v>0</v>
      </c>
      <c r="O48" s="165">
        <f>Bydraes!AA35</f>
        <v>0</v>
      </c>
    </row>
    <row r="49" spans="1:15" ht="12.75">
      <c r="A49" s="240"/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</row>
    <row r="50" spans="1:15" ht="12.75">
      <c r="A50" s="240"/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</row>
    <row r="51" spans="1:15" ht="12.75">
      <c r="A51" s="240"/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</row>
    <row r="52" spans="1:15" ht="12.75">
      <c r="A52" s="240"/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</row>
    <row r="53" spans="1:15" ht="12.75">
      <c r="A53" s="240"/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</row>
    <row r="54" spans="1:15" ht="12.75">
      <c r="A54" s="240"/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</row>
    <row r="55" spans="1:15" ht="12.75">
      <c r="A55" s="240"/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</row>
    <row r="56" spans="1:15" ht="12.75">
      <c r="A56" s="277"/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</row>
    <row r="57" spans="1:15" ht="12.75">
      <c r="A57" s="277"/>
      <c r="B57" s="277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</row>
    <row r="58" spans="1:15" ht="12.75">
      <c r="A58" s="277"/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</row>
    <row r="59" spans="1:15" ht="25.5">
      <c r="A59" s="308" t="str">
        <f>Opsomming!B1</f>
        <v>Die Gereformeerde Kerk (naam)</v>
      </c>
      <c r="B59" s="308"/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</row>
    <row r="60" spans="1:15" ht="23.25">
      <c r="A60" s="309" t="s">
        <v>138</v>
      </c>
      <c r="B60" s="309"/>
      <c r="C60" s="309"/>
      <c r="D60" s="309"/>
      <c r="E60" s="309"/>
      <c r="F60" s="309"/>
      <c r="G60" s="309"/>
      <c r="H60" s="309"/>
      <c r="I60" s="309"/>
      <c r="J60" s="309"/>
      <c r="K60" s="309"/>
      <c r="L60" s="309"/>
      <c r="M60" s="309"/>
      <c r="N60" s="309"/>
      <c r="O60" s="309"/>
    </row>
    <row r="61" spans="1:15" ht="20.25">
      <c r="A61" s="307" t="str">
        <f>Opsomming!D5</f>
        <v>Wyk 3</v>
      </c>
      <c r="B61" s="307"/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</row>
    <row r="62" spans="1:15" s="169" customFormat="1" ht="43.5">
      <c r="A62" s="168" t="s">
        <v>139</v>
      </c>
      <c r="B62" s="258" t="str">
        <f>Bydraes!$C$3</f>
        <v>Belofte</v>
      </c>
      <c r="C62" s="168" t="str">
        <f>Bydraes!$D$3</f>
        <v>Totaal</v>
      </c>
      <c r="D62" s="168" t="str">
        <f>Bydraes!$E$3</f>
        <v>Julie</v>
      </c>
      <c r="E62" s="168" t="str">
        <f>Bydraes!$G$3</f>
        <v>Augustus</v>
      </c>
      <c r="F62" s="168" t="str">
        <f>Bydraes!$I$3</f>
        <v>September</v>
      </c>
      <c r="G62" s="168" t="str">
        <f>Bydraes!$K$3</f>
        <v>Oktober</v>
      </c>
      <c r="H62" s="168" t="str">
        <f>Bydraes!$M$3</f>
        <v>November</v>
      </c>
      <c r="I62" s="168" t="str">
        <f>Bydraes!$O$3</f>
        <v>Desember</v>
      </c>
      <c r="J62" s="168" t="str">
        <f>Bydraes!$Q$3</f>
        <v>Januarie</v>
      </c>
      <c r="K62" s="168" t="str">
        <f>Bydraes!$S$3</f>
        <v>Februarie</v>
      </c>
      <c r="L62" s="168" t="str">
        <f>Bydraes!$U$3</f>
        <v>Maart</v>
      </c>
      <c r="M62" s="168" t="str">
        <f>Bydraes!$W$3</f>
        <v>April</v>
      </c>
      <c r="N62" s="168" t="str">
        <f>Bydraes!$Y$3</f>
        <v>Mei</v>
      </c>
      <c r="O62" s="168" t="str">
        <f>Bydraes!$AA$3</f>
        <v>Junie</v>
      </c>
    </row>
    <row r="63" spans="1:15" ht="12.75">
      <c r="A63" s="166">
        <f>Bydraes!B37</f>
        <v>0</v>
      </c>
      <c r="B63" s="167">
        <f>Bydraes!C37</f>
        <v>0</v>
      </c>
      <c r="C63" s="167">
        <f>Bydraes!D37</f>
        <v>0</v>
      </c>
      <c r="D63" s="167">
        <f>Bydraes!E37</f>
        <v>0</v>
      </c>
      <c r="E63" s="167">
        <f>Bydraes!G37</f>
        <v>0</v>
      </c>
      <c r="F63" s="167">
        <f>Bydraes!I37</f>
        <v>0</v>
      </c>
      <c r="G63" s="167">
        <f>Bydraes!K37</f>
        <v>0</v>
      </c>
      <c r="H63" s="167">
        <f>Bydraes!M37</f>
        <v>0</v>
      </c>
      <c r="I63" s="167">
        <f>Bydraes!O37</f>
        <v>0</v>
      </c>
      <c r="J63" s="167">
        <f>Bydraes!Q37</f>
        <v>0</v>
      </c>
      <c r="K63" s="167">
        <f>Bydraes!S37</f>
        <v>0</v>
      </c>
      <c r="L63" s="167">
        <f>Bydraes!U37</f>
        <v>0</v>
      </c>
      <c r="M63" s="167">
        <f>Bydraes!W37</f>
        <v>0</v>
      </c>
      <c r="N63" s="167">
        <f>Bydraes!Y37</f>
        <v>0</v>
      </c>
      <c r="O63" s="167">
        <f>Bydraes!AA37</f>
        <v>0</v>
      </c>
    </row>
    <row r="64" spans="1:15" ht="12.75">
      <c r="A64" s="164">
        <f>Bydraes!B38</f>
        <v>0</v>
      </c>
      <c r="B64" s="165">
        <f>Bydraes!C38</f>
        <v>0</v>
      </c>
      <c r="C64" s="165">
        <f>Bydraes!D38</f>
        <v>0</v>
      </c>
      <c r="D64" s="165">
        <f>Bydraes!E38</f>
        <v>0</v>
      </c>
      <c r="E64" s="165">
        <f>Bydraes!G38</f>
        <v>0</v>
      </c>
      <c r="F64" s="165">
        <f>Bydraes!I38</f>
        <v>0</v>
      </c>
      <c r="G64" s="165">
        <f>Bydraes!K38</f>
        <v>0</v>
      </c>
      <c r="H64" s="165">
        <f>Bydraes!M38</f>
        <v>0</v>
      </c>
      <c r="I64" s="165">
        <f>Bydraes!O38</f>
        <v>0</v>
      </c>
      <c r="J64" s="165">
        <f>Bydraes!Q38</f>
        <v>0</v>
      </c>
      <c r="K64" s="165">
        <f>Bydraes!S38</f>
        <v>0</v>
      </c>
      <c r="L64" s="165">
        <f>Bydraes!U38</f>
        <v>0</v>
      </c>
      <c r="M64" s="165">
        <f>Bydraes!W38</f>
        <v>0</v>
      </c>
      <c r="N64" s="165">
        <f>Bydraes!Y38</f>
        <v>0</v>
      </c>
      <c r="O64" s="165">
        <f>Bydraes!AA38</f>
        <v>0</v>
      </c>
    </row>
    <row r="65" spans="1:15" ht="12.75">
      <c r="A65" s="164">
        <f>Bydraes!B39</f>
        <v>0</v>
      </c>
      <c r="B65" s="165">
        <f>Bydraes!C39</f>
        <v>0</v>
      </c>
      <c r="C65" s="165">
        <f>Bydraes!D39</f>
        <v>0</v>
      </c>
      <c r="D65" s="165">
        <f>Bydraes!E39</f>
        <v>0</v>
      </c>
      <c r="E65" s="165">
        <f>Bydraes!G39</f>
        <v>0</v>
      </c>
      <c r="F65" s="165">
        <f>Bydraes!I39</f>
        <v>0</v>
      </c>
      <c r="G65" s="165">
        <f>Bydraes!K39</f>
        <v>0</v>
      </c>
      <c r="H65" s="165">
        <f>Bydraes!M39</f>
        <v>0</v>
      </c>
      <c r="I65" s="165">
        <f>Bydraes!O39</f>
        <v>0</v>
      </c>
      <c r="J65" s="165">
        <f>Bydraes!Q39</f>
        <v>0</v>
      </c>
      <c r="K65" s="165">
        <f>Bydraes!S39</f>
        <v>0</v>
      </c>
      <c r="L65" s="165">
        <f>Bydraes!U39</f>
        <v>0</v>
      </c>
      <c r="M65" s="165">
        <f>Bydraes!W39</f>
        <v>0</v>
      </c>
      <c r="N65" s="165">
        <f>Bydraes!Y39</f>
        <v>0</v>
      </c>
      <c r="O65" s="165">
        <f>Bydraes!AA39</f>
        <v>0</v>
      </c>
    </row>
    <row r="66" spans="1:15" ht="12.75">
      <c r="A66" s="164">
        <f>Bydraes!B40</f>
        <v>0</v>
      </c>
      <c r="B66" s="165">
        <f>Bydraes!C40</f>
        <v>0</v>
      </c>
      <c r="C66" s="165">
        <f>Bydraes!D40</f>
        <v>0</v>
      </c>
      <c r="D66" s="165">
        <f>Bydraes!E40</f>
        <v>0</v>
      </c>
      <c r="E66" s="165">
        <f>Bydraes!G40</f>
        <v>0</v>
      </c>
      <c r="F66" s="165">
        <f>Bydraes!I40</f>
        <v>0</v>
      </c>
      <c r="G66" s="165">
        <f>Bydraes!K40</f>
        <v>0</v>
      </c>
      <c r="H66" s="165">
        <f>Bydraes!M40</f>
        <v>0</v>
      </c>
      <c r="I66" s="165">
        <f>Bydraes!O40</f>
        <v>0</v>
      </c>
      <c r="J66" s="165">
        <f>Bydraes!Q40</f>
        <v>0</v>
      </c>
      <c r="K66" s="165">
        <f>Bydraes!S40</f>
        <v>0</v>
      </c>
      <c r="L66" s="165">
        <f>Bydraes!U40</f>
        <v>0</v>
      </c>
      <c r="M66" s="165">
        <f>Bydraes!W40</f>
        <v>0</v>
      </c>
      <c r="N66" s="165">
        <f>Bydraes!Y40</f>
        <v>0</v>
      </c>
      <c r="O66" s="165">
        <f>Bydraes!AA40</f>
        <v>0</v>
      </c>
    </row>
    <row r="67" spans="1:15" ht="12.75">
      <c r="A67" s="164">
        <f>Bydraes!B41</f>
        <v>0</v>
      </c>
      <c r="B67" s="165">
        <f>Bydraes!C41</f>
        <v>0</v>
      </c>
      <c r="C67" s="165">
        <f>Bydraes!D41</f>
        <v>0</v>
      </c>
      <c r="D67" s="165">
        <f>Bydraes!E41</f>
        <v>0</v>
      </c>
      <c r="E67" s="165">
        <f>Bydraes!G41</f>
        <v>0</v>
      </c>
      <c r="F67" s="165">
        <f>Bydraes!I41</f>
        <v>0</v>
      </c>
      <c r="G67" s="165">
        <f>Bydraes!K41</f>
        <v>0</v>
      </c>
      <c r="H67" s="165">
        <f>Bydraes!M41</f>
        <v>0</v>
      </c>
      <c r="I67" s="165">
        <f>Bydraes!O41</f>
        <v>0</v>
      </c>
      <c r="J67" s="165">
        <f>Bydraes!Q41</f>
        <v>0</v>
      </c>
      <c r="K67" s="165">
        <f>Bydraes!S41</f>
        <v>0</v>
      </c>
      <c r="L67" s="165">
        <f>Bydraes!U41</f>
        <v>0</v>
      </c>
      <c r="M67" s="165">
        <f>Bydraes!W41</f>
        <v>0</v>
      </c>
      <c r="N67" s="165">
        <f>Bydraes!Y41</f>
        <v>0</v>
      </c>
      <c r="O67" s="165">
        <f>Bydraes!AA41</f>
        <v>0</v>
      </c>
    </row>
    <row r="68" spans="1:15" ht="12.75">
      <c r="A68" s="164">
        <f>Bydraes!B42</f>
        <v>0</v>
      </c>
      <c r="B68" s="165">
        <f>Bydraes!C42</f>
        <v>0</v>
      </c>
      <c r="C68" s="165">
        <f>Bydraes!D42</f>
        <v>0</v>
      </c>
      <c r="D68" s="165">
        <f>Bydraes!E42</f>
        <v>0</v>
      </c>
      <c r="E68" s="165">
        <f>Bydraes!G42</f>
        <v>0</v>
      </c>
      <c r="F68" s="165">
        <f>Bydraes!I42</f>
        <v>0</v>
      </c>
      <c r="G68" s="165">
        <f>Bydraes!K42</f>
        <v>0</v>
      </c>
      <c r="H68" s="165">
        <f>Bydraes!M42</f>
        <v>0</v>
      </c>
      <c r="I68" s="165">
        <f>Bydraes!O42</f>
        <v>0</v>
      </c>
      <c r="J68" s="165">
        <f>Bydraes!Q42</f>
        <v>0</v>
      </c>
      <c r="K68" s="165">
        <f>Bydraes!S42</f>
        <v>0</v>
      </c>
      <c r="L68" s="165">
        <f>Bydraes!U42</f>
        <v>0</v>
      </c>
      <c r="M68" s="165">
        <f>Bydraes!W42</f>
        <v>0</v>
      </c>
      <c r="N68" s="165">
        <f>Bydraes!Y42</f>
        <v>0</v>
      </c>
      <c r="O68" s="165">
        <f>Bydraes!AA42</f>
        <v>0</v>
      </c>
    </row>
    <row r="69" spans="1:15" ht="12.75">
      <c r="A69" s="164">
        <f>Bydraes!B43</f>
        <v>0</v>
      </c>
      <c r="B69" s="165">
        <f>Bydraes!C43</f>
        <v>0</v>
      </c>
      <c r="C69" s="165">
        <f>Bydraes!D43</f>
        <v>0</v>
      </c>
      <c r="D69" s="165">
        <f>Bydraes!E43</f>
        <v>0</v>
      </c>
      <c r="E69" s="165">
        <f>Bydraes!G43</f>
        <v>0</v>
      </c>
      <c r="F69" s="165">
        <f>Bydraes!I43</f>
        <v>0</v>
      </c>
      <c r="G69" s="165">
        <f>Bydraes!K43</f>
        <v>0</v>
      </c>
      <c r="H69" s="165">
        <f>Bydraes!M43</f>
        <v>0</v>
      </c>
      <c r="I69" s="165">
        <f>Bydraes!O43</f>
        <v>0</v>
      </c>
      <c r="J69" s="165">
        <f>Bydraes!Q43</f>
        <v>0</v>
      </c>
      <c r="K69" s="165">
        <f>Bydraes!S43</f>
        <v>0</v>
      </c>
      <c r="L69" s="165">
        <f>Bydraes!U43</f>
        <v>0</v>
      </c>
      <c r="M69" s="165">
        <f>Bydraes!W43</f>
        <v>0</v>
      </c>
      <c r="N69" s="165">
        <f>Bydraes!Y43</f>
        <v>0</v>
      </c>
      <c r="O69" s="165">
        <f>Bydraes!AA43</f>
        <v>0</v>
      </c>
    </row>
    <row r="70" spans="1:15" ht="12.75">
      <c r="A70" s="164">
        <f>Bydraes!B44</f>
        <v>0</v>
      </c>
      <c r="B70" s="165">
        <f>Bydraes!C44</f>
        <v>0</v>
      </c>
      <c r="C70" s="165">
        <f>Bydraes!D44</f>
        <v>0</v>
      </c>
      <c r="D70" s="165">
        <f>Bydraes!E44</f>
        <v>0</v>
      </c>
      <c r="E70" s="165">
        <f>Bydraes!G44</f>
        <v>0</v>
      </c>
      <c r="F70" s="165">
        <f>Bydraes!I44</f>
        <v>0</v>
      </c>
      <c r="G70" s="165">
        <f>Bydraes!K44</f>
        <v>0</v>
      </c>
      <c r="H70" s="165">
        <f>Bydraes!M44</f>
        <v>0</v>
      </c>
      <c r="I70" s="165">
        <f>Bydraes!O44</f>
        <v>0</v>
      </c>
      <c r="J70" s="165">
        <f>Bydraes!Q44</f>
        <v>0</v>
      </c>
      <c r="K70" s="165">
        <f>Bydraes!S44</f>
        <v>0</v>
      </c>
      <c r="L70" s="165">
        <f>Bydraes!U44</f>
        <v>0</v>
      </c>
      <c r="M70" s="165">
        <f>Bydraes!W44</f>
        <v>0</v>
      </c>
      <c r="N70" s="165">
        <f>Bydraes!Y44</f>
        <v>0</v>
      </c>
      <c r="O70" s="165">
        <f>Bydraes!AA44</f>
        <v>0</v>
      </c>
    </row>
    <row r="71" spans="1:15" ht="12.75">
      <c r="A71" s="164">
        <f>Bydraes!B45</f>
        <v>0</v>
      </c>
      <c r="B71" s="165">
        <f>Bydraes!C45</f>
        <v>0</v>
      </c>
      <c r="C71" s="165">
        <f>Bydraes!D45</f>
        <v>0</v>
      </c>
      <c r="D71" s="165">
        <f>Bydraes!E45</f>
        <v>0</v>
      </c>
      <c r="E71" s="165">
        <f>Bydraes!G45</f>
        <v>0</v>
      </c>
      <c r="F71" s="165">
        <f>Bydraes!I45</f>
        <v>0</v>
      </c>
      <c r="G71" s="165">
        <f>Bydraes!K45</f>
        <v>0</v>
      </c>
      <c r="H71" s="165">
        <f>Bydraes!M45</f>
        <v>0</v>
      </c>
      <c r="I71" s="165">
        <f>Bydraes!O45</f>
        <v>0</v>
      </c>
      <c r="J71" s="165">
        <f>Bydraes!Q45</f>
        <v>0</v>
      </c>
      <c r="K71" s="165">
        <f>Bydraes!S45</f>
        <v>0</v>
      </c>
      <c r="L71" s="165">
        <f>Bydraes!U45</f>
        <v>0</v>
      </c>
      <c r="M71" s="165">
        <f>Bydraes!W45</f>
        <v>0</v>
      </c>
      <c r="N71" s="165">
        <f>Bydraes!Y45</f>
        <v>0</v>
      </c>
      <c r="O71" s="165">
        <f>Bydraes!AA45</f>
        <v>0</v>
      </c>
    </row>
    <row r="72" spans="1:15" ht="12.75">
      <c r="A72" s="164">
        <f>Bydraes!B46</f>
        <v>0</v>
      </c>
      <c r="B72" s="165">
        <f>Bydraes!C46</f>
        <v>0</v>
      </c>
      <c r="C72" s="165">
        <f>Bydraes!D46</f>
        <v>0</v>
      </c>
      <c r="D72" s="165">
        <f>Bydraes!E46</f>
        <v>0</v>
      </c>
      <c r="E72" s="165">
        <f>Bydraes!G46</f>
        <v>0</v>
      </c>
      <c r="F72" s="165">
        <f>Bydraes!I46</f>
        <v>0</v>
      </c>
      <c r="G72" s="165">
        <f>Bydraes!K46</f>
        <v>0</v>
      </c>
      <c r="H72" s="165">
        <f>Bydraes!M46</f>
        <v>0</v>
      </c>
      <c r="I72" s="165">
        <f>Bydraes!O46</f>
        <v>0</v>
      </c>
      <c r="J72" s="165">
        <f>Bydraes!Q46</f>
        <v>0</v>
      </c>
      <c r="K72" s="165">
        <f>Bydraes!S46</f>
        <v>0</v>
      </c>
      <c r="L72" s="165">
        <f>Bydraes!U46</f>
        <v>0</v>
      </c>
      <c r="M72" s="165">
        <f>Bydraes!W46</f>
        <v>0</v>
      </c>
      <c r="N72" s="165">
        <f>Bydraes!Y46</f>
        <v>0</v>
      </c>
      <c r="O72" s="165">
        <f>Bydraes!AA46</f>
        <v>0</v>
      </c>
    </row>
    <row r="73" spans="1:15" ht="12.75">
      <c r="A73" s="164">
        <f>Bydraes!B47</f>
        <v>0</v>
      </c>
      <c r="B73" s="165">
        <f>Bydraes!C47</f>
        <v>0</v>
      </c>
      <c r="C73" s="165">
        <f>Bydraes!D47</f>
        <v>0</v>
      </c>
      <c r="D73" s="165">
        <f>Bydraes!E47</f>
        <v>0</v>
      </c>
      <c r="E73" s="165">
        <f>Bydraes!G47</f>
        <v>0</v>
      </c>
      <c r="F73" s="165">
        <f>Bydraes!I47</f>
        <v>0</v>
      </c>
      <c r="G73" s="165">
        <f>Bydraes!K47</f>
        <v>0</v>
      </c>
      <c r="H73" s="165">
        <f>Bydraes!M47</f>
        <v>0</v>
      </c>
      <c r="I73" s="165">
        <f>Bydraes!O47</f>
        <v>0</v>
      </c>
      <c r="J73" s="165">
        <f>Bydraes!Q47</f>
        <v>0</v>
      </c>
      <c r="K73" s="165">
        <f>Bydraes!S47</f>
        <v>0</v>
      </c>
      <c r="L73" s="165">
        <f>Bydraes!U47</f>
        <v>0</v>
      </c>
      <c r="M73" s="165">
        <f>Bydraes!W47</f>
        <v>0</v>
      </c>
      <c r="N73" s="165">
        <f>Bydraes!Y47</f>
        <v>0</v>
      </c>
      <c r="O73" s="165">
        <f>Bydraes!AA47</f>
        <v>0</v>
      </c>
    </row>
    <row r="74" spans="1:15" ht="12.75">
      <c r="A74" s="164">
        <f>Bydraes!B48</f>
        <v>0</v>
      </c>
      <c r="B74" s="165">
        <f>Bydraes!C48</f>
        <v>0</v>
      </c>
      <c r="C74" s="165">
        <f>Bydraes!D48</f>
        <v>0</v>
      </c>
      <c r="D74" s="165">
        <f>Bydraes!E48</f>
        <v>0</v>
      </c>
      <c r="E74" s="165">
        <f>Bydraes!G48</f>
        <v>0</v>
      </c>
      <c r="F74" s="165">
        <f>Bydraes!I48</f>
        <v>0</v>
      </c>
      <c r="G74" s="165">
        <f>Bydraes!K48</f>
        <v>0</v>
      </c>
      <c r="H74" s="165">
        <f>Bydraes!M48</f>
        <v>0</v>
      </c>
      <c r="I74" s="165">
        <f>Bydraes!O48</f>
        <v>0</v>
      </c>
      <c r="J74" s="165">
        <f>Bydraes!Q48</f>
        <v>0</v>
      </c>
      <c r="K74" s="165">
        <f>Bydraes!S48</f>
        <v>0</v>
      </c>
      <c r="L74" s="165">
        <f>Bydraes!U48</f>
        <v>0</v>
      </c>
      <c r="M74" s="165">
        <f>Bydraes!W48</f>
        <v>0</v>
      </c>
      <c r="N74" s="165">
        <f>Bydraes!Y48</f>
        <v>0</v>
      </c>
      <c r="O74" s="165">
        <f>Bydraes!AA48</f>
        <v>0</v>
      </c>
    </row>
    <row r="75" spans="1:15" ht="12.75">
      <c r="A75" s="164">
        <f>Bydraes!B49</f>
        <v>0</v>
      </c>
      <c r="B75" s="165">
        <f>Bydraes!C49</f>
        <v>0</v>
      </c>
      <c r="C75" s="165">
        <f>Bydraes!D49</f>
        <v>0</v>
      </c>
      <c r="D75" s="165">
        <f>Bydraes!E49</f>
        <v>0</v>
      </c>
      <c r="E75" s="165">
        <f>Bydraes!G49</f>
        <v>0</v>
      </c>
      <c r="F75" s="165">
        <f>Bydraes!I49</f>
        <v>0</v>
      </c>
      <c r="G75" s="165">
        <f>Bydraes!K49</f>
        <v>0</v>
      </c>
      <c r="H75" s="165">
        <f>Bydraes!M49</f>
        <v>0</v>
      </c>
      <c r="I75" s="165">
        <f>Bydraes!O49</f>
        <v>0</v>
      </c>
      <c r="J75" s="165">
        <f>Bydraes!Q49</f>
        <v>0</v>
      </c>
      <c r="K75" s="165">
        <f>Bydraes!S49</f>
        <v>0</v>
      </c>
      <c r="L75" s="165">
        <f>Bydraes!U49</f>
        <v>0</v>
      </c>
      <c r="M75" s="165">
        <f>Bydraes!W49</f>
        <v>0</v>
      </c>
      <c r="N75" s="165">
        <f>Bydraes!Y49</f>
        <v>0</v>
      </c>
      <c r="O75" s="165">
        <f>Bydraes!AA49</f>
        <v>0</v>
      </c>
    </row>
    <row r="76" spans="1:15" ht="12.75">
      <c r="A76" s="164">
        <f>Bydraes!B50</f>
        <v>0</v>
      </c>
      <c r="B76" s="165">
        <f>Bydraes!C50</f>
        <v>0</v>
      </c>
      <c r="C76" s="165">
        <f>Bydraes!D50</f>
        <v>0</v>
      </c>
      <c r="D76" s="165">
        <f>Bydraes!E50</f>
        <v>0</v>
      </c>
      <c r="E76" s="165">
        <f>Bydraes!G50</f>
        <v>0</v>
      </c>
      <c r="F76" s="165">
        <f>Bydraes!I50</f>
        <v>0</v>
      </c>
      <c r="G76" s="165">
        <f>Bydraes!K50</f>
        <v>0</v>
      </c>
      <c r="H76" s="165">
        <f>Bydraes!M50</f>
        <v>0</v>
      </c>
      <c r="I76" s="165">
        <f>Bydraes!O50</f>
        <v>0</v>
      </c>
      <c r="J76" s="165">
        <f>Bydraes!Q50</f>
        <v>0</v>
      </c>
      <c r="K76" s="165">
        <f>Bydraes!S50</f>
        <v>0</v>
      </c>
      <c r="L76" s="165">
        <f>Bydraes!U50</f>
        <v>0</v>
      </c>
      <c r="M76" s="165">
        <f>Bydraes!W50</f>
        <v>0</v>
      </c>
      <c r="N76" s="165">
        <f>Bydraes!Y50</f>
        <v>0</v>
      </c>
      <c r="O76" s="165">
        <f>Bydraes!AA50</f>
        <v>0</v>
      </c>
    </row>
    <row r="77" spans="1:15" ht="12.75">
      <c r="A77" s="164">
        <f>Bydraes!B51</f>
        <v>0</v>
      </c>
      <c r="B77" s="165">
        <f>Bydraes!C51</f>
        <v>0</v>
      </c>
      <c r="C77" s="165">
        <f>Bydraes!D51</f>
        <v>0</v>
      </c>
      <c r="D77" s="165">
        <f>Bydraes!E51</f>
        <v>0</v>
      </c>
      <c r="E77" s="165">
        <f>Bydraes!G51</f>
        <v>0</v>
      </c>
      <c r="F77" s="165">
        <f>Bydraes!I51</f>
        <v>0</v>
      </c>
      <c r="G77" s="165">
        <f>Bydraes!K51</f>
        <v>0</v>
      </c>
      <c r="H77" s="165">
        <f>Bydraes!M51</f>
        <v>0</v>
      </c>
      <c r="I77" s="165">
        <f>Bydraes!O51</f>
        <v>0</v>
      </c>
      <c r="J77" s="165">
        <f>Bydraes!Q51</f>
        <v>0</v>
      </c>
      <c r="K77" s="165">
        <f>Bydraes!S51</f>
        <v>0</v>
      </c>
      <c r="L77" s="165">
        <f>Bydraes!U51</f>
        <v>0</v>
      </c>
      <c r="M77" s="165">
        <f>Bydraes!W51</f>
        <v>0</v>
      </c>
      <c r="N77" s="165">
        <f>Bydraes!Y51</f>
        <v>0</v>
      </c>
      <c r="O77" s="165">
        <f>Bydraes!AA51</f>
        <v>0</v>
      </c>
    </row>
    <row r="78" spans="1:15" ht="12.75">
      <c r="A78" s="240"/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</row>
    <row r="79" spans="1:15" ht="12.75">
      <c r="A79" s="240"/>
      <c r="B79" s="240"/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</row>
    <row r="80" spans="1:15" ht="12.75">
      <c r="A80" s="240"/>
      <c r="B80" s="240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</row>
    <row r="81" spans="1:15" ht="12.75">
      <c r="A81" s="240"/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</row>
    <row r="82" spans="1:15" ht="12.75">
      <c r="A82" s="240"/>
      <c r="B82" s="240"/>
      <c r="C82" s="240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</row>
    <row r="83" spans="1:15" ht="12.75">
      <c r="A83" s="240"/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</row>
    <row r="84" spans="1:15" ht="12.75">
      <c r="A84" s="240"/>
      <c r="B84" s="240"/>
      <c r="C84" s="240"/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</row>
    <row r="85" spans="1:15" ht="12.75">
      <c r="A85" s="277"/>
      <c r="B85" s="277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</row>
    <row r="86" spans="1:15" ht="12.75">
      <c r="A86" s="277"/>
      <c r="B86" s="277"/>
      <c r="C86" s="277"/>
      <c r="D86" s="277"/>
      <c r="E86" s="277"/>
      <c r="F86" s="277"/>
      <c r="G86" s="277"/>
      <c r="H86" s="277"/>
      <c r="I86" s="277"/>
      <c r="J86" s="277"/>
      <c r="K86" s="277"/>
      <c r="L86" s="277"/>
      <c r="M86" s="277"/>
      <c r="N86" s="277"/>
      <c r="O86" s="277"/>
    </row>
    <row r="87" spans="1:15" ht="12.75">
      <c r="A87" s="277"/>
      <c r="B87" s="277"/>
      <c r="C87" s="277"/>
      <c r="D87" s="277"/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</row>
    <row r="88" spans="1:15" ht="25.5">
      <c r="A88" s="308" t="str">
        <f>Opsomming!B1</f>
        <v>Die Gereformeerde Kerk (naam)</v>
      </c>
      <c r="B88" s="308"/>
      <c r="C88" s="308"/>
      <c r="D88" s="308"/>
      <c r="E88" s="308"/>
      <c r="F88" s="308"/>
      <c r="G88" s="308"/>
      <c r="H88" s="308"/>
      <c r="I88" s="308"/>
      <c r="J88" s="308"/>
      <c r="K88" s="308"/>
      <c r="L88" s="308"/>
      <c r="M88" s="308"/>
      <c r="N88" s="308"/>
      <c r="O88" s="308"/>
    </row>
    <row r="89" spans="1:15" ht="23.25">
      <c r="A89" s="309" t="s">
        <v>138</v>
      </c>
      <c r="B89" s="309"/>
      <c r="C89" s="309"/>
      <c r="D89" s="309"/>
      <c r="E89" s="309"/>
      <c r="F89" s="309"/>
      <c r="G89" s="309"/>
      <c r="H89" s="309"/>
      <c r="I89" s="309"/>
      <c r="J89" s="309"/>
      <c r="K89" s="309"/>
      <c r="L89" s="309"/>
      <c r="M89" s="309"/>
      <c r="N89" s="309"/>
      <c r="O89" s="309"/>
    </row>
    <row r="90" spans="1:15" ht="20.25">
      <c r="A90" s="307" t="str">
        <f>Opsomming!E5</f>
        <v>Wyk 4</v>
      </c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</row>
    <row r="91" spans="1:15" s="169" customFormat="1" ht="43.5">
      <c r="A91" s="168" t="s">
        <v>139</v>
      </c>
      <c r="B91" s="258" t="str">
        <f>Bydraes!$C$3</f>
        <v>Belofte</v>
      </c>
      <c r="C91" s="168" t="str">
        <f>Bydraes!$D$3</f>
        <v>Totaal</v>
      </c>
      <c r="D91" s="168" t="str">
        <f>Bydraes!$E$3</f>
        <v>Julie</v>
      </c>
      <c r="E91" s="168" t="str">
        <f>Bydraes!$G$3</f>
        <v>Augustus</v>
      </c>
      <c r="F91" s="168" t="str">
        <f>Bydraes!$I$3</f>
        <v>September</v>
      </c>
      <c r="G91" s="168" t="str">
        <f>Bydraes!$K$3</f>
        <v>Oktober</v>
      </c>
      <c r="H91" s="168" t="str">
        <f>Bydraes!$M$3</f>
        <v>November</v>
      </c>
      <c r="I91" s="168" t="str">
        <f>Bydraes!$O$3</f>
        <v>Desember</v>
      </c>
      <c r="J91" s="168" t="str">
        <f>Bydraes!$Q$3</f>
        <v>Januarie</v>
      </c>
      <c r="K91" s="168" t="str">
        <f>Bydraes!$S$3</f>
        <v>Februarie</v>
      </c>
      <c r="L91" s="168" t="str">
        <f>Bydraes!$U$3</f>
        <v>Maart</v>
      </c>
      <c r="M91" s="168" t="str">
        <f>Bydraes!$W$3</f>
        <v>April</v>
      </c>
      <c r="N91" s="168" t="str">
        <f>Bydraes!$Y$3</f>
        <v>Mei</v>
      </c>
      <c r="O91" s="168" t="str">
        <f>Bydraes!$AA$3</f>
        <v>Junie</v>
      </c>
    </row>
    <row r="92" spans="1:15" ht="12.75">
      <c r="A92" s="166">
        <f>Bydraes!B53</f>
        <v>0</v>
      </c>
      <c r="B92" s="167">
        <f>Bydraes!C53</f>
        <v>0</v>
      </c>
      <c r="C92" s="167">
        <f>Bydraes!D53</f>
        <v>0</v>
      </c>
      <c r="D92" s="167">
        <f>Bydraes!E53</f>
        <v>0</v>
      </c>
      <c r="E92" s="167">
        <f>Bydraes!G53</f>
        <v>0</v>
      </c>
      <c r="F92" s="167">
        <f>Bydraes!I53</f>
        <v>0</v>
      </c>
      <c r="G92" s="167">
        <f>Bydraes!K53</f>
        <v>0</v>
      </c>
      <c r="H92" s="167">
        <f>Bydraes!M53</f>
        <v>0</v>
      </c>
      <c r="I92" s="167">
        <f>Bydraes!O53</f>
        <v>0</v>
      </c>
      <c r="J92" s="167">
        <f>Bydraes!Q53</f>
        <v>0</v>
      </c>
      <c r="K92" s="167">
        <f>Bydraes!S53</f>
        <v>0</v>
      </c>
      <c r="L92" s="167">
        <f>Bydraes!U53</f>
        <v>0</v>
      </c>
      <c r="M92" s="167">
        <f>Bydraes!W53</f>
        <v>0</v>
      </c>
      <c r="N92" s="167">
        <f>Bydraes!Y53</f>
        <v>0</v>
      </c>
      <c r="O92" s="167">
        <f>Bydraes!AA53</f>
        <v>0</v>
      </c>
    </row>
    <row r="93" spans="1:15" ht="12.75">
      <c r="A93" s="164">
        <f>Bydraes!B54</f>
        <v>0</v>
      </c>
      <c r="B93" s="165">
        <f>Bydraes!C54</f>
        <v>0</v>
      </c>
      <c r="C93" s="165">
        <f>Bydraes!D54</f>
        <v>0</v>
      </c>
      <c r="D93" s="165">
        <f>Bydraes!E54</f>
        <v>0</v>
      </c>
      <c r="E93" s="165">
        <f>Bydraes!G54</f>
        <v>0</v>
      </c>
      <c r="F93" s="165">
        <f>Bydraes!I54</f>
        <v>0</v>
      </c>
      <c r="G93" s="165">
        <f>Bydraes!K54</f>
        <v>0</v>
      </c>
      <c r="H93" s="165">
        <f>Bydraes!M54</f>
        <v>0</v>
      </c>
      <c r="I93" s="165">
        <f>Bydraes!O54</f>
        <v>0</v>
      </c>
      <c r="J93" s="165">
        <f>Bydraes!Q54</f>
        <v>0</v>
      </c>
      <c r="K93" s="165">
        <f>Bydraes!S54</f>
        <v>0</v>
      </c>
      <c r="L93" s="165">
        <f>Bydraes!U54</f>
        <v>0</v>
      </c>
      <c r="M93" s="165">
        <f>Bydraes!W54</f>
        <v>0</v>
      </c>
      <c r="N93" s="165">
        <f>Bydraes!Y54</f>
        <v>0</v>
      </c>
      <c r="O93" s="165">
        <f>Bydraes!AA54</f>
        <v>0</v>
      </c>
    </row>
    <row r="94" spans="1:15" ht="12.75">
      <c r="A94" s="164">
        <f>Bydraes!B55</f>
        <v>0</v>
      </c>
      <c r="B94" s="165">
        <f>Bydraes!C55</f>
        <v>0</v>
      </c>
      <c r="C94" s="165">
        <f>Bydraes!D55</f>
        <v>0</v>
      </c>
      <c r="D94" s="165">
        <f>Bydraes!E55</f>
        <v>0</v>
      </c>
      <c r="E94" s="165">
        <f>Bydraes!G55</f>
        <v>0</v>
      </c>
      <c r="F94" s="165">
        <f>Bydraes!I55</f>
        <v>0</v>
      </c>
      <c r="G94" s="165">
        <f>Bydraes!K55</f>
        <v>0</v>
      </c>
      <c r="H94" s="165">
        <f>Bydraes!M55</f>
        <v>0</v>
      </c>
      <c r="I94" s="165">
        <f>Bydraes!O55</f>
        <v>0</v>
      </c>
      <c r="J94" s="165">
        <f>Bydraes!Q55</f>
        <v>0</v>
      </c>
      <c r="K94" s="165">
        <f>Bydraes!S55</f>
        <v>0</v>
      </c>
      <c r="L94" s="165">
        <f>Bydraes!U55</f>
        <v>0</v>
      </c>
      <c r="M94" s="165">
        <f>Bydraes!W55</f>
        <v>0</v>
      </c>
      <c r="N94" s="165">
        <f>Bydraes!Y55</f>
        <v>0</v>
      </c>
      <c r="O94" s="165">
        <f>Bydraes!AA55</f>
        <v>0</v>
      </c>
    </row>
    <row r="95" spans="1:15" ht="12.75">
      <c r="A95" s="164">
        <f>Bydraes!B56</f>
        <v>0</v>
      </c>
      <c r="B95" s="165">
        <f>Bydraes!C56</f>
        <v>0</v>
      </c>
      <c r="C95" s="165">
        <f>Bydraes!D56</f>
        <v>0</v>
      </c>
      <c r="D95" s="165">
        <f>Bydraes!E56</f>
        <v>0</v>
      </c>
      <c r="E95" s="165">
        <f>Bydraes!G56</f>
        <v>0</v>
      </c>
      <c r="F95" s="165">
        <f>Bydraes!I56</f>
        <v>0</v>
      </c>
      <c r="G95" s="165">
        <f>Bydraes!K56</f>
        <v>0</v>
      </c>
      <c r="H95" s="165">
        <f>Bydraes!M56</f>
        <v>0</v>
      </c>
      <c r="I95" s="165">
        <f>Bydraes!O56</f>
        <v>0</v>
      </c>
      <c r="J95" s="165">
        <f>Bydraes!Q56</f>
        <v>0</v>
      </c>
      <c r="K95" s="165">
        <f>Bydraes!S56</f>
        <v>0</v>
      </c>
      <c r="L95" s="165">
        <f>Bydraes!U56</f>
        <v>0</v>
      </c>
      <c r="M95" s="165">
        <f>Bydraes!W56</f>
        <v>0</v>
      </c>
      <c r="N95" s="165">
        <f>Bydraes!Y56</f>
        <v>0</v>
      </c>
      <c r="O95" s="165">
        <f>Bydraes!AA56</f>
        <v>0</v>
      </c>
    </row>
    <row r="96" spans="1:15" ht="12.75">
      <c r="A96" s="164">
        <f>Bydraes!B57</f>
        <v>0</v>
      </c>
      <c r="B96" s="165">
        <f>Bydraes!C57</f>
        <v>0</v>
      </c>
      <c r="C96" s="165">
        <f>Bydraes!D57</f>
        <v>0</v>
      </c>
      <c r="D96" s="165">
        <f>Bydraes!E57</f>
        <v>0</v>
      </c>
      <c r="E96" s="165">
        <f>Bydraes!G57</f>
        <v>0</v>
      </c>
      <c r="F96" s="165">
        <f>Bydraes!I57</f>
        <v>0</v>
      </c>
      <c r="G96" s="165">
        <f>Bydraes!K57</f>
        <v>0</v>
      </c>
      <c r="H96" s="165">
        <f>Bydraes!M57</f>
        <v>0</v>
      </c>
      <c r="I96" s="165">
        <f>Bydraes!O57</f>
        <v>0</v>
      </c>
      <c r="J96" s="165">
        <f>Bydraes!Q57</f>
        <v>0</v>
      </c>
      <c r="K96" s="165">
        <f>Bydraes!S57</f>
        <v>0</v>
      </c>
      <c r="L96" s="165">
        <f>Bydraes!U57</f>
        <v>0</v>
      </c>
      <c r="M96" s="165">
        <f>Bydraes!W57</f>
        <v>0</v>
      </c>
      <c r="N96" s="165">
        <f>Bydraes!Y57</f>
        <v>0</v>
      </c>
      <c r="O96" s="165">
        <f>Bydraes!AA57</f>
        <v>0</v>
      </c>
    </row>
    <row r="97" spans="1:15" ht="12.75">
      <c r="A97" s="164">
        <f>Bydraes!B58</f>
        <v>0</v>
      </c>
      <c r="B97" s="165">
        <f>Bydraes!C58</f>
        <v>0</v>
      </c>
      <c r="C97" s="165">
        <f>Bydraes!D58</f>
        <v>0</v>
      </c>
      <c r="D97" s="165">
        <f>Bydraes!E58</f>
        <v>0</v>
      </c>
      <c r="E97" s="165">
        <f>Bydraes!G58</f>
        <v>0</v>
      </c>
      <c r="F97" s="165">
        <f>Bydraes!I58</f>
        <v>0</v>
      </c>
      <c r="G97" s="165">
        <f>Bydraes!K58</f>
        <v>0</v>
      </c>
      <c r="H97" s="165">
        <f>Bydraes!M58</f>
        <v>0</v>
      </c>
      <c r="I97" s="165">
        <f>Bydraes!O58</f>
        <v>0</v>
      </c>
      <c r="J97" s="165">
        <f>Bydraes!Q58</f>
        <v>0</v>
      </c>
      <c r="K97" s="165">
        <f>Bydraes!S58</f>
        <v>0</v>
      </c>
      <c r="L97" s="165">
        <f>Bydraes!U58</f>
        <v>0</v>
      </c>
      <c r="M97" s="165">
        <f>Bydraes!W58</f>
        <v>0</v>
      </c>
      <c r="N97" s="165">
        <f>Bydraes!Y58</f>
        <v>0</v>
      </c>
      <c r="O97" s="165">
        <f>Bydraes!AA58</f>
        <v>0</v>
      </c>
    </row>
    <row r="98" spans="1:15" ht="12.75">
      <c r="A98" s="164">
        <f>Bydraes!B59</f>
        <v>0</v>
      </c>
      <c r="B98" s="165">
        <f>Bydraes!C59</f>
        <v>0</v>
      </c>
      <c r="C98" s="165">
        <f>Bydraes!D59</f>
        <v>0</v>
      </c>
      <c r="D98" s="165">
        <f>Bydraes!E59</f>
        <v>0</v>
      </c>
      <c r="E98" s="165">
        <f>Bydraes!G59</f>
        <v>0</v>
      </c>
      <c r="F98" s="165">
        <f>Bydraes!I59</f>
        <v>0</v>
      </c>
      <c r="G98" s="165">
        <f>Bydraes!K59</f>
        <v>0</v>
      </c>
      <c r="H98" s="165">
        <f>Bydraes!M59</f>
        <v>0</v>
      </c>
      <c r="I98" s="165">
        <f>Bydraes!O59</f>
        <v>0</v>
      </c>
      <c r="J98" s="165">
        <f>Bydraes!Q59</f>
        <v>0</v>
      </c>
      <c r="K98" s="165">
        <f>Bydraes!S59</f>
        <v>0</v>
      </c>
      <c r="L98" s="165">
        <f>Bydraes!U59</f>
        <v>0</v>
      </c>
      <c r="M98" s="165">
        <f>Bydraes!W59</f>
        <v>0</v>
      </c>
      <c r="N98" s="165">
        <f>Bydraes!Y59</f>
        <v>0</v>
      </c>
      <c r="O98" s="165">
        <f>Bydraes!AA59</f>
        <v>0</v>
      </c>
    </row>
    <row r="99" spans="1:15" ht="12.75">
      <c r="A99" s="164">
        <f>Bydraes!B60</f>
        <v>0</v>
      </c>
      <c r="B99" s="165">
        <f>Bydraes!C60</f>
        <v>0</v>
      </c>
      <c r="C99" s="165">
        <f>Bydraes!D60</f>
        <v>0</v>
      </c>
      <c r="D99" s="165">
        <f>Bydraes!E60</f>
        <v>0</v>
      </c>
      <c r="E99" s="165">
        <f>Bydraes!G60</f>
        <v>0</v>
      </c>
      <c r="F99" s="165">
        <f>Bydraes!I60</f>
        <v>0</v>
      </c>
      <c r="G99" s="165">
        <f>Bydraes!K60</f>
        <v>0</v>
      </c>
      <c r="H99" s="165">
        <f>Bydraes!M60</f>
        <v>0</v>
      </c>
      <c r="I99" s="165">
        <f>Bydraes!O60</f>
        <v>0</v>
      </c>
      <c r="J99" s="165">
        <f>Bydraes!Q60</f>
        <v>0</v>
      </c>
      <c r="K99" s="165">
        <f>Bydraes!S60</f>
        <v>0</v>
      </c>
      <c r="L99" s="165">
        <f>Bydraes!U60</f>
        <v>0</v>
      </c>
      <c r="M99" s="165">
        <f>Bydraes!W60</f>
        <v>0</v>
      </c>
      <c r="N99" s="165">
        <f>Bydraes!Y60</f>
        <v>0</v>
      </c>
      <c r="O99" s="165">
        <f>Bydraes!AA60</f>
        <v>0</v>
      </c>
    </row>
    <row r="100" spans="1:15" ht="12.75">
      <c r="A100" s="164">
        <f>Bydraes!B61</f>
        <v>0</v>
      </c>
      <c r="B100" s="165">
        <f>Bydraes!C61</f>
        <v>0</v>
      </c>
      <c r="C100" s="165">
        <f>Bydraes!D61</f>
        <v>0</v>
      </c>
      <c r="D100" s="165">
        <f>Bydraes!E61</f>
        <v>0</v>
      </c>
      <c r="E100" s="165">
        <f>Bydraes!G61</f>
        <v>0</v>
      </c>
      <c r="F100" s="165">
        <f>Bydraes!I61</f>
        <v>0</v>
      </c>
      <c r="G100" s="165">
        <f>Bydraes!K61</f>
        <v>0</v>
      </c>
      <c r="H100" s="165">
        <f>Bydraes!M61</f>
        <v>0</v>
      </c>
      <c r="I100" s="165">
        <f>Bydraes!O61</f>
        <v>0</v>
      </c>
      <c r="J100" s="165">
        <f>Bydraes!Q61</f>
        <v>0</v>
      </c>
      <c r="K100" s="165">
        <f>Bydraes!S61</f>
        <v>0</v>
      </c>
      <c r="L100" s="165">
        <f>Bydraes!U61</f>
        <v>0</v>
      </c>
      <c r="M100" s="165">
        <f>Bydraes!W61</f>
        <v>0</v>
      </c>
      <c r="N100" s="165">
        <f>Bydraes!Y61</f>
        <v>0</v>
      </c>
      <c r="O100" s="165">
        <f>Bydraes!AA61</f>
        <v>0</v>
      </c>
    </row>
    <row r="101" spans="1:15" ht="12.75">
      <c r="A101" s="164">
        <f>Bydraes!B62</f>
        <v>0</v>
      </c>
      <c r="B101" s="165">
        <f>Bydraes!C62</f>
        <v>0</v>
      </c>
      <c r="C101" s="165">
        <f>Bydraes!D62</f>
        <v>0</v>
      </c>
      <c r="D101" s="165">
        <f>Bydraes!E62</f>
        <v>0</v>
      </c>
      <c r="E101" s="165">
        <f>Bydraes!G62</f>
        <v>0</v>
      </c>
      <c r="F101" s="165">
        <f>Bydraes!I62</f>
        <v>0</v>
      </c>
      <c r="G101" s="165">
        <f>Bydraes!K62</f>
        <v>0</v>
      </c>
      <c r="H101" s="165">
        <f>Bydraes!M62</f>
        <v>0</v>
      </c>
      <c r="I101" s="165">
        <f>Bydraes!O62</f>
        <v>0</v>
      </c>
      <c r="J101" s="165">
        <f>Bydraes!Q62</f>
        <v>0</v>
      </c>
      <c r="K101" s="165">
        <f>Bydraes!S62</f>
        <v>0</v>
      </c>
      <c r="L101" s="165">
        <f>Bydraes!U62</f>
        <v>0</v>
      </c>
      <c r="M101" s="165">
        <f>Bydraes!W62</f>
        <v>0</v>
      </c>
      <c r="N101" s="165">
        <f>Bydraes!Y62</f>
        <v>0</v>
      </c>
      <c r="O101" s="165">
        <f>Bydraes!AA62</f>
        <v>0</v>
      </c>
    </row>
    <row r="102" spans="1:15" ht="12.75">
      <c r="A102" s="164">
        <f>Bydraes!B63</f>
        <v>0</v>
      </c>
      <c r="B102" s="165">
        <f>Bydraes!C63</f>
        <v>0</v>
      </c>
      <c r="C102" s="165">
        <f>Bydraes!D63</f>
        <v>0</v>
      </c>
      <c r="D102" s="165">
        <f>Bydraes!E63</f>
        <v>0</v>
      </c>
      <c r="E102" s="165">
        <f>Bydraes!G63</f>
        <v>0</v>
      </c>
      <c r="F102" s="165">
        <f>Bydraes!I63</f>
        <v>0</v>
      </c>
      <c r="G102" s="165">
        <f>Bydraes!K63</f>
        <v>0</v>
      </c>
      <c r="H102" s="165">
        <f>Bydraes!M63</f>
        <v>0</v>
      </c>
      <c r="I102" s="165">
        <f>Bydraes!O63</f>
        <v>0</v>
      </c>
      <c r="J102" s="165">
        <f>Bydraes!Q63</f>
        <v>0</v>
      </c>
      <c r="K102" s="165">
        <f>Bydraes!S63</f>
        <v>0</v>
      </c>
      <c r="L102" s="165">
        <f>Bydraes!U63</f>
        <v>0</v>
      </c>
      <c r="M102" s="165">
        <f>Bydraes!W63</f>
        <v>0</v>
      </c>
      <c r="N102" s="165">
        <f>Bydraes!Y63</f>
        <v>0</v>
      </c>
      <c r="O102" s="165">
        <f>Bydraes!AA63</f>
        <v>0</v>
      </c>
    </row>
    <row r="103" spans="1:15" ht="12.75">
      <c r="A103" s="164">
        <f>Bydraes!B64</f>
        <v>0</v>
      </c>
      <c r="B103" s="165">
        <f>Bydraes!C64</f>
        <v>0</v>
      </c>
      <c r="C103" s="165">
        <f>Bydraes!D64</f>
        <v>0</v>
      </c>
      <c r="D103" s="165">
        <f>Bydraes!E64</f>
        <v>0</v>
      </c>
      <c r="E103" s="165">
        <f>Bydraes!G64</f>
        <v>0</v>
      </c>
      <c r="F103" s="165">
        <f>Bydraes!I64</f>
        <v>0</v>
      </c>
      <c r="G103" s="165">
        <f>Bydraes!K64</f>
        <v>0</v>
      </c>
      <c r="H103" s="165">
        <f>Bydraes!M64</f>
        <v>0</v>
      </c>
      <c r="I103" s="165">
        <f>Bydraes!O64</f>
        <v>0</v>
      </c>
      <c r="J103" s="165">
        <f>Bydraes!Q64</f>
        <v>0</v>
      </c>
      <c r="K103" s="165">
        <f>Bydraes!S64</f>
        <v>0</v>
      </c>
      <c r="L103" s="165">
        <f>Bydraes!U64</f>
        <v>0</v>
      </c>
      <c r="M103" s="165">
        <f>Bydraes!W64</f>
        <v>0</v>
      </c>
      <c r="N103" s="165">
        <f>Bydraes!Y64</f>
        <v>0</v>
      </c>
      <c r="O103" s="165">
        <f>Bydraes!AA64</f>
        <v>0</v>
      </c>
    </row>
    <row r="104" spans="1:15" ht="12.75">
      <c r="A104" s="164">
        <f>Bydraes!B65</f>
        <v>0</v>
      </c>
      <c r="B104" s="165">
        <f>Bydraes!C65</f>
        <v>0</v>
      </c>
      <c r="C104" s="165">
        <f>Bydraes!D65</f>
        <v>0</v>
      </c>
      <c r="D104" s="165">
        <f>Bydraes!E65</f>
        <v>0</v>
      </c>
      <c r="E104" s="165">
        <f>Bydraes!G65</f>
        <v>0</v>
      </c>
      <c r="F104" s="165">
        <f>Bydraes!I65</f>
        <v>0</v>
      </c>
      <c r="G104" s="165">
        <f>Bydraes!K65</f>
        <v>0</v>
      </c>
      <c r="H104" s="165">
        <f>Bydraes!M65</f>
        <v>0</v>
      </c>
      <c r="I104" s="165">
        <f>Bydraes!O65</f>
        <v>0</v>
      </c>
      <c r="J104" s="165">
        <f>Bydraes!Q65</f>
        <v>0</v>
      </c>
      <c r="K104" s="165">
        <f>Bydraes!S65</f>
        <v>0</v>
      </c>
      <c r="L104" s="165">
        <f>Bydraes!U65</f>
        <v>0</v>
      </c>
      <c r="M104" s="165">
        <f>Bydraes!W65</f>
        <v>0</v>
      </c>
      <c r="N104" s="165">
        <f>Bydraes!Y65</f>
        <v>0</v>
      </c>
      <c r="O104" s="165">
        <f>Bydraes!AA65</f>
        <v>0</v>
      </c>
    </row>
    <row r="105" spans="1:15" ht="12.75">
      <c r="A105" s="164">
        <f>Bydraes!B66</f>
        <v>0</v>
      </c>
      <c r="B105" s="165">
        <f>Bydraes!C66</f>
        <v>0</v>
      </c>
      <c r="C105" s="165">
        <f>Bydraes!D66</f>
        <v>0</v>
      </c>
      <c r="D105" s="165">
        <f>Bydraes!E66</f>
        <v>0</v>
      </c>
      <c r="E105" s="165">
        <f>Bydraes!G66</f>
        <v>0</v>
      </c>
      <c r="F105" s="165">
        <f>Bydraes!I66</f>
        <v>0</v>
      </c>
      <c r="G105" s="165">
        <f>Bydraes!K66</f>
        <v>0</v>
      </c>
      <c r="H105" s="165">
        <f>Bydraes!M66</f>
        <v>0</v>
      </c>
      <c r="I105" s="165">
        <f>Bydraes!O66</f>
        <v>0</v>
      </c>
      <c r="J105" s="165">
        <f>Bydraes!Q66</f>
        <v>0</v>
      </c>
      <c r="K105" s="165">
        <f>Bydraes!S66</f>
        <v>0</v>
      </c>
      <c r="L105" s="165">
        <f>Bydraes!U66</f>
        <v>0</v>
      </c>
      <c r="M105" s="165">
        <f>Bydraes!W66</f>
        <v>0</v>
      </c>
      <c r="N105" s="165">
        <f>Bydraes!Y66</f>
        <v>0</v>
      </c>
      <c r="O105" s="165">
        <f>Bydraes!AA66</f>
        <v>0</v>
      </c>
    </row>
    <row r="106" spans="1:15" ht="12.75">
      <c r="A106" s="164">
        <f>Bydraes!B67</f>
        <v>0</v>
      </c>
      <c r="B106" s="165">
        <f>Bydraes!C67</f>
        <v>0</v>
      </c>
      <c r="C106" s="165">
        <f>Bydraes!D67</f>
        <v>0</v>
      </c>
      <c r="D106" s="165">
        <f>Bydraes!E67</f>
        <v>0</v>
      </c>
      <c r="E106" s="165">
        <f>Bydraes!G67</f>
        <v>0</v>
      </c>
      <c r="F106" s="165">
        <f>Bydraes!I67</f>
        <v>0</v>
      </c>
      <c r="G106" s="165">
        <f>Bydraes!K67</f>
        <v>0</v>
      </c>
      <c r="H106" s="165">
        <f>Bydraes!M67</f>
        <v>0</v>
      </c>
      <c r="I106" s="165">
        <f>Bydraes!O67</f>
        <v>0</v>
      </c>
      <c r="J106" s="165">
        <f>Bydraes!Q67</f>
        <v>0</v>
      </c>
      <c r="K106" s="165">
        <f>Bydraes!S67</f>
        <v>0</v>
      </c>
      <c r="L106" s="165">
        <f>Bydraes!U67</f>
        <v>0</v>
      </c>
      <c r="M106" s="165">
        <f>Bydraes!W67</f>
        <v>0</v>
      </c>
      <c r="N106" s="165">
        <f>Bydraes!Y67</f>
        <v>0</v>
      </c>
      <c r="O106" s="165">
        <f>Bydraes!AA67</f>
        <v>0</v>
      </c>
    </row>
    <row r="107" spans="1:15" ht="12.75">
      <c r="A107" s="240"/>
      <c r="B107" s="240"/>
      <c r="C107" s="240"/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</row>
    <row r="108" spans="1:15" ht="12.75">
      <c r="A108" s="240"/>
      <c r="B108" s="240"/>
      <c r="C108" s="240"/>
      <c r="D108" s="240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</row>
    <row r="109" spans="1:15" ht="12.75">
      <c r="A109" s="240"/>
      <c r="B109" s="240"/>
      <c r="C109" s="240"/>
      <c r="D109" s="240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</row>
    <row r="110" spans="1:15" ht="12.75">
      <c r="A110" s="240"/>
      <c r="B110" s="240"/>
      <c r="C110" s="240"/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</row>
    <row r="111" spans="1:15" ht="12.75">
      <c r="A111" s="240"/>
      <c r="B111" s="240"/>
      <c r="C111" s="240"/>
      <c r="D111" s="240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</row>
    <row r="112" spans="1:15" ht="12.75">
      <c r="A112" s="240"/>
      <c r="B112" s="240"/>
      <c r="C112" s="240"/>
      <c r="D112" s="240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</row>
    <row r="113" spans="1:15" ht="12.75">
      <c r="A113" s="240"/>
      <c r="B113" s="240"/>
      <c r="C113" s="240"/>
      <c r="D113" s="240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</row>
    <row r="117" spans="1:15" ht="25.5">
      <c r="A117" s="308" t="str">
        <f>Opsomming!$B$1</f>
        <v>Die Gereformeerde Kerk (naam)</v>
      </c>
      <c r="B117" s="308"/>
      <c r="C117" s="308"/>
      <c r="D117" s="308"/>
      <c r="E117" s="308"/>
      <c r="F117" s="308"/>
      <c r="G117" s="308"/>
      <c r="H117" s="308"/>
      <c r="I117" s="308"/>
      <c r="J117" s="308"/>
      <c r="K117" s="308"/>
      <c r="L117" s="308"/>
      <c r="M117" s="308"/>
      <c r="N117" s="308"/>
      <c r="O117" s="308"/>
    </row>
    <row r="118" spans="1:15" ht="23.25">
      <c r="A118" s="309" t="s">
        <v>138</v>
      </c>
      <c r="B118" s="309"/>
      <c r="C118" s="309"/>
      <c r="D118" s="309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</row>
    <row r="119" spans="1:15" ht="20.25">
      <c r="A119" s="307" t="str">
        <f>Opsomming!F5</f>
        <v>Wyk 5</v>
      </c>
      <c r="B119" s="307"/>
      <c r="C119" s="307"/>
      <c r="D119" s="307"/>
      <c r="E119" s="307"/>
      <c r="F119" s="307"/>
      <c r="G119" s="307"/>
      <c r="H119" s="307"/>
      <c r="I119" s="307"/>
      <c r="J119" s="307"/>
      <c r="K119" s="307"/>
      <c r="L119" s="307"/>
      <c r="M119" s="307"/>
      <c r="N119" s="307"/>
      <c r="O119" s="307"/>
    </row>
    <row r="120" spans="1:15" ht="43.5">
      <c r="A120" s="168" t="str">
        <f>IF(A119=0,"","Naam")</f>
        <v>Naam</v>
      </c>
      <c r="B120" s="258" t="str">
        <f>Bydraes!$C$3</f>
        <v>Belofte</v>
      </c>
      <c r="C120" s="168" t="str">
        <f>Bydraes!$D$3</f>
        <v>Totaal</v>
      </c>
      <c r="D120" s="168" t="str">
        <f>Bydraes!$E$3</f>
        <v>Julie</v>
      </c>
      <c r="E120" s="168" t="str">
        <f>Bydraes!$G$3</f>
        <v>Augustus</v>
      </c>
      <c r="F120" s="168" t="str">
        <f>Bydraes!$I$3</f>
        <v>September</v>
      </c>
      <c r="G120" s="168" t="str">
        <f>Bydraes!$K$3</f>
        <v>Oktober</v>
      </c>
      <c r="H120" s="168" t="str">
        <f>Bydraes!$M$3</f>
        <v>November</v>
      </c>
      <c r="I120" s="168" t="str">
        <f>Bydraes!$O$3</f>
        <v>Desember</v>
      </c>
      <c r="J120" s="168" t="str">
        <f>Bydraes!$Q$3</f>
        <v>Januarie</v>
      </c>
      <c r="K120" s="168" t="str">
        <f>Bydraes!$S$3</f>
        <v>Februarie</v>
      </c>
      <c r="L120" s="168" t="str">
        <f>Bydraes!$U$3</f>
        <v>Maart</v>
      </c>
      <c r="M120" s="168" t="str">
        <f>Bydraes!$W$3</f>
        <v>April</v>
      </c>
      <c r="N120" s="168" t="str">
        <f>Bydraes!$Y$3</f>
        <v>Mei</v>
      </c>
      <c r="O120" s="168" t="str">
        <f>Bydraes!$AA$3</f>
        <v>Junie</v>
      </c>
    </row>
    <row r="121" spans="1:15" ht="12.75">
      <c r="A121" s="166">
        <f>Bydraes!B69</f>
        <v>0</v>
      </c>
      <c r="B121" s="166">
        <f>Bydraes!C69</f>
        <v>0</v>
      </c>
      <c r="C121" s="166">
        <f>Bydraes!D69</f>
        <v>0</v>
      </c>
      <c r="D121" s="166">
        <f>Bydraes!E69</f>
        <v>0</v>
      </c>
      <c r="E121" s="166">
        <f>Bydraes!F69</f>
        <v>0</v>
      </c>
      <c r="F121" s="166">
        <f>Bydraes!G69</f>
        <v>0</v>
      </c>
      <c r="G121" s="166">
        <f>Bydraes!H69</f>
        <v>0</v>
      </c>
      <c r="H121" s="166">
        <f>Bydraes!I69</f>
        <v>0</v>
      </c>
      <c r="I121" s="166">
        <f>Bydraes!J69</f>
        <v>0</v>
      </c>
      <c r="J121" s="166">
        <f>Bydraes!K69</f>
        <v>0</v>
      </c>
      <c r="K121" s="166">
        <f>Bydraes!L69</f>
        <v>0</v>
      </c>
      <c r="L121" s="166">
        <f>Bydraes!M69</f>
        <v>0</v>
      </c>
      <c r="M121" s="166">
        <f>Bydraes!N69</f>
        <v>0</v>
      </c>
      <c r="N121" s="166">
        <f>Bydraes!O69</f>
        <v>0</v>
      </c>
      <c r="O121" s="166">
        <f>Bydraes!P69</f>
        <v>0</v>
      </c>
    </row>
    <row r="122" spans="1:15" ht="12.75">
      <c r="A122" s="166">
        <f>Bydraes!B70</f>
        <v>0</v>
      </c>
      <c r="B122" s="166">
        <f>Bydraes!C70</f>
        <v>0</v>
      </c>
      <c r="C122" s="166">
        <f>Bydraes!D70</f>
        <v>0</v>
      </c>
      <c r="D122" s="166">
        <f>Bydraes!E70</f>
        <v>0</v>
      </c>
      <c r="E122" s="166">
        <f>Bydraes!F70</f>
        <v>0</v>
      </c>
      <c r="F122" s="166">
        <f>Bydraes!G70</f>
        <v>0</v>
      </c>
      <c r="G122" s="166">
        <f>Bydraes!H70</f>
        <v>0</v>
      </c>
      <c r="H122" s="166">
        <f>Bydraes!I70</f>
        <v>0</v>
      </c>
      <c r="I122" s="166">
        <f>Bydraes!J70</f>
        <v>0</v>
      </c>
      <c r="J122" s="166">
        <f>Bydraes!K70</f>
        <v>0</v>
      </c>
      <c r="K122" s="166">
        <f>Bydraes!L70</f>
        <v>0</v>
      </c>
      <c r="L122" s="166">
        <f>Bydraes!M70</f>
        <v>0</v>
      </c>
      <c r="M122" s="166">
        <f>Bydraes!N70</f>
        <v>0</v>
      </c>
      <c r="N122" s="166">
        <f>Bydraes!O70</f>
        <v>0</v>
      </c>
      <c r="O122" s="166">
        <f>Bydraes!P70</f>
        <v>0</v>
      </c>
    </row>
    <row r="123" spans="1:15" ht="12.75">
      <c r="A123" s="166">
        <f>Bydraes!B71</f>
        <v>0</v>
      </c>
      <c r="B123" s="166">
        <f>Bydraes!C71</f>
        <v>0</v>
      </c>
      <c r="C123" s="166">
        <f>Bydraes!D71</f>
        <v>0</v>
      </c>
      <c r="D123" s="166">
        <f>Bydraes!E71</f>
        <v>0</v>
      </c>
      <c r="E123" s="166">
        <f>Bydraes!F71</f>
        <v>0</v>
      </c>
      <c r="F123" s="166">
        <f>Bydraes!G71</f>
        <v>0</v>
      </c>
      <c r="G123" s="166">
        <f>Bydraes!H71</f>
        <v>0</v>
      </c>
      <c r="H123" s="166">
        <f>Bydraes!I71</f>
        <v>0</v>
      </c>
      <c r="I123" s="166">
        <f>Bydraes!J71</f>
        <v>0</v>
      </c>
      <c r="J123" s="166">
        <f>Bydraes!K71</f>
        <v>0</v>
      </c>
      <c r="K123" s="166">
        <f>Bydraes!L71</f>
        <v>0</v>
      </c>
      <c r="L123" s="166">
        <f>Bydraes!M71</f>
        <v>0</v>
      </c>
      <c r="M123" s="166">
        <f>Bydraes!N71</f>
        <v>0</v>
      </c>
      <c r="N123" s="166">
        <f>Bydraes!O71</f>
        <v>0</v>
      </c>
      <c r="O123" s="166">
        <f>Bydraes!P71</f>
        <v>0</v>
      </c>
    </row>
    <row r="124" spans="1:15" ht="12.75">
      <c r="A124" s="166">
        <f>Bydraes!B72</f>
        <v>0</v>
      </c>
      <c r="B124" s="166">
        <f>Bydraes!C72</f>
        <v>0</v>
      </c>
      <c r="C124" s="166">
        <f>Bydraes!D72</f>
        <v>0</v>
      </c>
      <c r="D124" s="166">
        <f>Bydraes!E72</f>
        <v>0</v>
      </c>
      <c r="E124" s="166">
        <f>Bydraes!F72</f>
        <v>0</v>
      </c>
      <c r="F124" s="166">
        <f>Bydraes!G72</f>
        <v>0</v>
      </c>
      <c r="G124" s="166">
        <f>Bydraes!H72</f>
        <v>0</v>
      </c>
      <c r="H124" s="166">
        <f>Bydraes!I72</f>
        <v>0</v>
      </c>
      <c r="I124" s="166">
        <f>Bydraes!J72</f>
        <v>0</v>
      </c>
      <c r="J124" s="166">
        <f>Bydraes!K72</f>
        <v>0</v>
      </c>
      <c r="K124" s="166">
        <f>Bydraes!L72</f>
        <v>0</v>
      </c>
      <c r="L124" s="166">
        <f>Bydraes!M72</f>
        <v>0</v>
      </c>
      <c r="M124" s="166">
        <f>Bydraes!N72</f>
        <v>0</v>
      </c>
      <c r="N124" s="166">
        <f>Bydraes!O72</f>
        <v>0</v>
      </c>
      <c r="O124" s="166">
        <f>Bydraes!P72</f>
        <v>0</v>
      </c>
    </row>
    <row r="125" spans="1:15" ht="12.75">
      <c r="A125" s="166">
        <f>Bydraes!B73</f>
        <v>0</v>
      </c>
      <c r="B125" s="166">
        <f>Bydraes!C73</f>
        <v>0</v>
      </c>
      <c r="C125" s="166">
        <f>Bydraes!D73</f>
        <v>0</v>
      </c>
      <c r="D125" s="166">
        <f>Bydraes!E73</f>
        <v>0</v>
      </c>
      <c r="E125" s="166">
        <f>Bydraes!F73</f>
        <v>0</v>
      </c>
      <c r="F125" s="166">
        <f>Bydraes!G73</f>
        <v>0</v>
      </c>
      <c r="G125" s="166">
        <f>Bydraes!H73</f>
        <v>0</v>
      </c>
      <c r="H125" s="166">
        <f>Bydraes!I73</f>
        <v>0</v>
      </c>
      <c r="I125" s="166">
        <f>Bydraes!J73</f>
        <v>0</v>
      </c>
      <c r="J125" s="166">
        <f>Bydraes!K73</f>
        <v>0</v>
      </c>
      <c r="K125" s="166">
        <f>Bydraes!L73</f>
        <v>0</v>
      </c>
      <c r="L125" s="166">
        <f>Bydraes!M73</f>
        <v>0</v>
      </c>
      <c r="M125" s="166">
        <f>Bydraes!N73</f>
        <v>0</v>
      </c>
      <c r="N125" s="166">
        <f>Bydraes!O73</f>
        <v>0</v>
      </c>
      <c r="O125" s="166">
        <f>Bydraes!P73</f>
        <v>0</v>
      </c>
    </row>
    <row r="126" spans="1:15" ht="12.75">
      <c r="A126" s="166">
        <f>Bydraes!B74</f>
        <v>0</v>
      </c>
      <c r="B126" s="166">
        <f>Bydraes!C74</f>
        <v>0</v>
      </c>
      <c r="C126" s="166">
        <f>Bydraes!D74</f>
        <v>0</v>
      </c>
      <c r="D126" s="166">
        <f>Bydraes!E74</f>
        <v>0</v>
      </c>
      <c r="E126" s="166">
        <f>Bydraes!F74</f>
        <v>0</v>
      </c>
      <c r="F126" s="166">
        <f>Bydraes!G74</f>
        <v>0</v>
      </c>
      <c r="G126" s="166">
        <f>Bydraes!H74</f>
        <v>0</v>
      </c>
      <c r="H126" s="166">
        <f>Bydraes!I74</f>
        <v>0</v>
      </c>
      <c r="I126" s="166">
        <f>Bydraes!J74</f>
        <v>0</v>
      </c>
      <c r="J126" s="166">
        <f>Bydraes!K74</f>
        <v>0</v>
      </c>
      <c r="K126" s="166">
        <f>Bydraes!L74</f>
        <v>0</v>
      </c>
      <c r="L126" s="166">
        <f>Bydraes!M74</f>
        <v>0</v>
      </c>
      <c r="M126" s="166">
        <f>Bydraes!N74</f>
        <v>0</v>
      </c>
      <c r="N126" s="166">
        <f>Bydraes!O74</f>
        <v>0</v>
      </c>
      <c r="O126" s="166">
        <f>Bydraes!P74</f>
        <v>0</v>
      </c>
    </row>
    <row r="127" spans="1:15" ht="12.75">
      <c r="A127" s="166">
        <f>Bydraes!B75</f>
        <v>0</v>
      </c>
      <c r="B127" s="166">
        <f>Bydraes!C75</f>
        <v>0</v>
      </c>
      <c r="C127" s="166">
        <f>Bydraes!D75</f>
        <v>0</v>
      </c>
      <c r="D127" s="166">
        <f>Bydraes!E75</f>
        <v>0</v>
      </c>
      <c r="E127" s="166">
        <f>Bydraes!F75</f>
        <v>0</v>
      </c>
      <c r="F127" s="166">
        <f>Bydraes!G75</f>
        <v>0</v>
      </c>
      <c r="G127" s="166">
        <f>Bydraes!H75</f>
        <v>0</v>
      </c>
      <c r="H127" s="166">
        <f>Bydraes!I75</f>
        <v>0</v>
      </c>
      <c r="I127" s="166">
        <f>Bydraes!J75</f>
        <v>0</v>
      </c>
      <c r="J127" s="166">
        <f>Bydraes!K75</f>
        <v>0</v>
      </c>
      <c r="K127" s="166">
        <f>Bydraes!L75</f>
        <v>0</v>
      </c>
      <c r="L127" s="166">
        <f>Bydraes!M75</f>
        <v>0</v>
      </c>
      <c r="M127" s="166">
        <f>Bydraes!N75</f>
        <v>0</v>
      </c>
      <c r="N127" s="166">
        <f>Bydraes!O75</f>
        <v>0</v>
      </c>
      <c r="O127" s="166">
        <f>Bydraes!P75</f>
        <v>0</v>
      </c>
    </row>
    <row r="128" spans="1:15" ht="12.75">
      <c r="A128" s="166">
        <f>Bydraes!B76</f>
        <v>0</v>
      </c>
      <c r="B128" s="166">
        <f>Bydraes!C76</f>
        <v>0</v>
      </c>
      <c r="C128" s="166">
        <f>Bydraes!D76</f>
        <v>0</v>
      </c>
      <c r="D128" s="166">
        <f>Bydraes!E76</f>
        <v>0</v>
      </c>
      <c r="E128" s="166">
        <f>Bydraes!F76</f>
        <v>0</v>
      </c>
      <c r="F128" s="166">
        <f>Bydraes!G76</f>
        <v>0</v>
      </c>
      <c r="G128" s="166">
        <f>Bydraes!H76</f>
        <v>0</v>
      </c>
      <c r="H128" s="166">
        <f>Bydraes!I76</f>
        <v>0</v>
      </c>
      <c r="I128" s="166">
        <f>Bydraes!J76</f>
        <v>0</v>
      </c>
      <c r="J128" s="166">
        <f>Bydraes!K76</f>
        <v>0</v>
      </c>
      <c r="K128" s="166">
        <f>Bydraes!L76</f>
        <v>0</v>
      </c>
      <c r="L128" s="166">
        <f>Bydraes!M76</f>
        <v>0</v>
      </c>
      <c r="M128" s="166">
        <f>Bydraes!N76</f>
        <v>0</v>
      </c>
      <c r="N128" s="166">
        <f>Bydraes!O76</f>
        <v>0</v>
      </c>
      <c r="O128" s="166">
        <f>Bydraes!P76</f>
        <v>0</v>
      </c>
    </row>
    <row r="129" spans="1:15" ht="12.75">
      <c r="A129" s="166">
        <f>Bydraes!B77</f>
        <v>0</v>
      </c>
      <c r="B129" s="166">
        <f>Bydraes!C77</f>
        <v>0</v>
      </c>
      <c r="C129" s="166">
        <f>Bydraes!D77</f>
        <v>0</v>
      </c>
      <c r="D129" s="166">
        <f>Bydraes!E77</f>
        <v>0</v>
      </c>
      <c r="E129" s="166">
        <f>Bydraes!F77</f>
        <v>0</v>
      </c>
      <c r="F129" s="166">
        <f>Bydraes!G77</f>
        <v>0</v>
      </c>
      <c r="G129" s="166">
        <f>Bydraes!H77</f>
        <v>0</v>
      </c>
      <c r="H129" s="166">
        <f>Bydraes!I77</f>
        <v>0</v>
      </c>
      <c r="I129" s="166">
        <f>Bydraes!J77</f>
        <v>0</v>
      </c>
      <c r="J129" s="166">
        <f>Bydraes!K77</f>
        <v>0</v>
      </c>
      <c r="K129" s="166">
        <f>Bydraes!L77</f>
        <v>0</v>
      </c>
      <c r="L129" s="166">
        <f>Bydraes!M77</f>
        <v>0</v>
      </c>
      <c r="M129" s="166">
        <f>Bydraes!N77</f>
        <v>0</v>
      </c>
      <c r="N129" s="166">
        <f>Bydraes!O77</f>
        <v>0</v>
      </c>
      <c r="O129" s="166">
        <f>Bydraes!P77</f>
        <v>0</v>
      </c>
    </row>
    <row r="130" spans="1:15" ht="12.75">
      <c r="A130" s="166">
        <f>Bydraes!B78</f>
        <v>0</v>
      </c>
      <c r="B130" s="166">
        <f>Bydraes!C78</f>
        <v>0</v>
      </c>
      <c r="C130" s="166">
        <f>Bydraes!D78</f>
        <v>0</v>
      </c>
      <c r="D130" s="166">
        <f>Bydraes!E78</f>
        <v>0</v>
      </c>
      <c r="E130" s="166">
        <f>Bydraes!F78</f>
        <v>0</v>
      </c>
      <c r="F130" s="166">
        <f>Bydraes!G78</f>
        <v>0</v>
      </c>
      <c r="G130" s="166">
        <f>Bydraes!H78</f>
        <v>0</v>
      </c>
      <c r="H130" s="166">
        <f>Bydraes!I78</f>
        <v>0</v>
      </c>
      <c r="I130" s="166">
        <f>Bydraes!J78</f>
        <v>0</v>
      </c>
      <c r="J130" s="166">
        <f>Bydraes!K78</f>
        <v>0</v>
      </c>
      <c r="K130" s="166">
        <f>Bydraes!L78</f>
        <v>0</v>
      </c>
      <c r="L130" s="166">
        <f>Bydraes!M78</f>
        <v>0</v>
      </c>
      <c r="M130" s="166">
        <f>Bydraes!N78</f>
        <v>0</v>
      </c>
      <c r="N130" s="166">
        <f>Bydraes!O78</f>
        <v>0</v>
      </c>
      <c r="O130" s="166">
        <f>Bydraes!P78</f>
        <v>0</v>
      </c>
    </row>
    <row r="131" spans="1:15" ht="12.75">
      <c r="A131" s="166">
        <f>Bydraes!B79</f>
        <v>0</v>
      </c>
      <c r="B131" s="166">
        <f>Bydraes!C79</f>
        <v>0</v>
      </c>
      <c r="C131" s="166">
        <f>Bydraes!D79</f>
        <v>0</v>
      </c>
      <c r="D131" s="166">
        <f>Bydraes!E79</f>
        <v>0</v>
      </c>
      <c r="E131" s="166">
        <f>Bydraes!F79</f>
        <v>0</v>
      </c>
      <c r="F131" s="166">
        <f>Bydraes!G79</f>
        <v>0</v>
      </c>
      <c r="G131" s="166">
        <f>Bydraes!H79</f>
        <v>0</v>
      </c>
      <c r="H131" s="166">
        <f>Bydraes!I79</f>
        <v>0</v>
      </c>
      <c r="I131" s="166">
        <f>Bydraes!J79</f>
        <v>0</v>
      </c>
      <c r="J131" s="166">
        <f>Bydraes!K79</f>
        <v>0</v>
      </c>
      <c r="K131" s="166">
        <f>Bydraes!L79</f>
        <v>0</v>
      </c>
      <c r="L131" s="166">
        <f>Bydraes!M79</f>
        <v>0</v>
      </c>
      <c r="M131" s="166">
        <f>Bydraes!N79</f>
        <v>0</v>
      </c>
      <c r="N131" s="166">
        <f>Bydraes!O79</f>
        <v>0</v>
      </c>
      <c r="O131" s="166">
        <f>Bydraes!P79</f>
        <v>0</v>
      </c>
    </row>
    <row r="132" spans="1:15" ht="12.75">
      <c r="A132" s="166">
        <f>Bydraes!B80</f>
        <v>0</v>
      </c>
      <c r="B132" s="166">
        <f>Bydraes!C80</f>
        <v>0</v>
      </c>
      <c r="C132" s="166">
        <f>Bydraes!D80</f>
        <v>0</v>
      </c>
      <c r="D132" s="166">
        <f>Bydraes!E80</f>
        <v>0</v>
      </c>
      <c r="E132" s="166">
        <f>Bydraes!F80</f>
        <v>0</v>
      </c>
      <c r="F132" s="166">
        <f>Bydraes!G80</f>
        <v>0</v>
      </c>
      <c r="G132" s="166">
        <f>Bydraes!H80</f>
        <v>0</v>
      </c>
      <c r="H132" s="166">
        <f>Bydraes!I80</f>
        <v>0</v>
      </c>
      <c r="I132" s="166">
        <f>Bydraes!J80</f>
        <v>0</v>
      </c>
      <c r="J132" s="166">
        <f>Bydraes!K80</f>
        <v>0</v>
      </c>
      <c r="K132" s="166">
        <f>Bydraes!L80</f>
        <v>0</v>
      </c>
      <c r="L132" s="166">
        <f>Bydraes!M80</f>
        <v>0</v>
      </c>
      <c r="M132" s="166">
        <f>Bydraes!N80</f>
        <v>0</v>
      </c>
      <c r="N132" s="166">
        <f>Bydraes!O80</f>
        <v>0</v>
      </c>
      <c r="O132" s="166">
        <f>Bydraes!P80</f>
        <v>0</v>
      </c>
    </row>
    <row r="133" spans="1:15" ht="12.75">
      <c r="A133" s="166">
        <f>Bydraes!B81</f>
        <v>0</v>
      </c>
      <c r="B133" s="166">
        <f>Bydraes!C81</f>
        <v>0</v>
      </c>
      <c r="C133" s="166">
        <f>Bydraes!D81</f>
        <v>0</v>
      </c>
      <c r="D133" s="166">
        <f>Bydraes!E81</f>
        <v>0</v>
      </c>
      <c r="E133" s="166">
        <f>Bydraes!F81</f>
        <v>0</v>
      </c>
      <c r="F133" s="166">
        <f>Bydraes!G81</f>
        <v>0</v>
      </c>
      <c r="G133" s="166">
        <f>Bydraes!H81</f>
        <v>0</v>
      </c>
      <c r="H133" s="166">
        <f>Bydraes!I81</f>
        <v>0</v>
      </c>
      <c r="I133" s="166">
        <f>Bydraes!J81</f>
        <v>0</v>
      </c>
      <c r="J133" s="166">
        <f>Bydraes!K81</f>
        <v>0</v>
      </c>
      <c r="K133" s="166">
        <f>Bydraes!L81</f>
        <v>0</v>
      </c>
      <c r="L133" s="166">
        <f>Bydraes!M81</f>
        <v>0</v>
      </c>
      <c r="M133" s="166">
        <f>Bydraes!N81</f>
        <v>0</v>
      </c>
      <c r="N133" s="166">
        <f>Bydraes!O81</f>
        <v>0</v>
      </c>
      <c r="O133" s="166">
        <f>Bydraes!P81</f>
        <v>0</v>
      </c>
    </row>
    <row r="134" spans="1:15" ht="12.75">
      <c r="A134" s="166">
        <f>Bydraes!B82</f>
        <v>0</v>
      </c>
      <c r="B134" s="166">
        <f>Bydraes!C82</f>
        <v>0</v>
      </c>
      <c r="C134" s="166">
        <f>Bydraes!D82</f>
        <v>0</v>
      </c>
      <c r="D134" s="166">
        <f>Bydraes!E82</f>
        <v>0</v>
      </c>
      <c r="E134" s="166">
        <f>Bydraes!F82</f>
        <v>0</v>
      </c>
      <c r="F134" s="166">
        <f>Bydraes!G82</f>
        <v>0</v>
      </c>
      <c r="G134" s="166">
        <f>Bydraes!H82</f>
        <v>0</v>
      </c>
      <c r="H134" s="166">
        <f>Bydraes!I82</f>
        <v>0</v>
      </c>
      <c r="I134" s="166">
        <f>Bydraes!J82</f>
        <v>0</v>
      </c>
      <c r="J134" s="166">
        <f>Bydraes!K82</f>
        <v>0</v>
      </c>
      <c r="K134" s="166">
        <f>Bydraes!L82</f>
        <v>0</v>
      </c>
      <c r="L134" s="166">
        <f>Bydraes!M82</f>
        <v>0</v>
      </c>
      <c r="M134" s="166">
        <f>Bydraes!N82</f>
        <v>0</v>
      </c>
      <c r="N134" s="166">
        <f>Bydraes!O82</f>
        <v>0</v>
      </c>
      <c r="O134" s="166">
        <f>Bydraes!P82</f>
        <v>0</v>
      </c>
    </row>
    <row r="135" spans="1:15" ht="12.75">
      <c r="A135" s="166">
        <f>Bydraes!B83</f>
        <v>0</v>
      </c>
      <c r="B135" s="166">
        <f>Bydraes!C83</f>
        <v>0</v>
      </c>
      <c r="C135" s="166">
        <f>Bydraes!D83</f>
        <v>0</v>
      </c>
      <c r="D135" s="166">
        <f>Bydraes!E83</f>
        <v>0</v>
      </c>
      <c r="E135" s="166">
        <f>Bydraes!F83</f>
        <v>0</v>
      </c>
      <c r="F135" s="166">
        <f>Bydraes!G83</f>
        <v>0</v>
      </c>
      <c r="G135" s="166">
        <f>Bydraes!H83</f>
        <v>0</v>
      </c>
      <c r="H135" s="166">
        <f>Bydraes!I83</f>
        <v>0</v>
      </c>
      <c r="I135" s="166">
        <f>Bydraes!J83</f>
        <v>0</v>
      </c>
      <c r="J135" s="166">
        <f>Bydraes!K83</f>
        <v>0</v>
      </c>
      <c r="K135" s="166">
        <f>Bydraes!L83</f>
        <v>0</v>
      </c>
      <c r="L135" s="166">
        <f>Bydraes!M83</f>
        <v>0</v>
      </c>
      <c r="M135" s="166">
        <f>Bydraes!N83</f>
        <v>0</v>
      </c>
      <c r="N135" s="166">
        <f>Bydraes!O83</f>
        <v>0</v>
      </c>
      <c r="O135" s="166">
        <f>Bydraes!P83</f>
        <v>0</v>
      </c>
    </row>
    <row r="136" spans="1:15" ht="12.75">
      <c r="A136" s="240"/>
      <c r="B136" s="240"/>
      <c r="C136" s="240"/>
      <c r="D136" s="240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</row>
    <row r="137" spans="1:15" ht="12.75">
      <c r="A137" s="240"/>
      <c r="B137" s="240"/>
      <c r="C137" s="240"/>
      <c r="D137" s="240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</row>
    <row r="138" spans="1:15" ht="12.75">
      <c r="A138" s="240"/>
      <c r="B138" s="240"/>
      <c r="C138" s="240"/>
      <c r="D138" s="240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</row>
    <row r="139" spans="1:15" ht="12.75">
      <c r="A139" s="240"/>
      <c r="B139" s="240"/>
      <c r="C139" s="240"/>
      <c r="D139" s="240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</row>
    <row r="140" spans="1:15" ht="12.75">
      <c r="A140" s="240"/>
      <c r="B140" s="240"/>
      <c r="C140" s="240"/>
      <c r="D140" s="240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</row>
    <row r="141" spans="1:15" ht="12.75">
      <c r="A141" s="240"/>
      <c r="B141" s="240"/>
      <c r="C141" s="240"/>
      <c r="D141" s="240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</row>
    <row r="142" spans="1:15" ht="12.75">
      <c r="A142" s="240"/>
      <c r="B142" s="240"/>
      <c r="C142" s="240"/>
      <c r="D142" s="240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</row>
    <row r="146" spans="1:15" ht="25.5">
      <c r="A146" s="308" t="str">
        <f>Opsomming!$B$1</f>
        <v>Die Gereformeerde Kerk (naam)</v>
      </c>
      <c r="B146" s="308"/>
      <c r="C146" s="308"/>
      <c r="D146" s="308"/>
      <c r="E146" s="308"/>
      <c r="F146" s="308"/>
      <c r="G146" s="308"/>
      <c r="H146" s="308"/>
      <c r="I146" s="308"/>
      <c r="J146" s="308"/>
      <c r="K146" s="308"/>
      <c r="L146" s="308"/>
      <c r="M146" s="308"/>
      <c r="N146" s="308"/>
      <c r="O146" s="308"/>
    </row>
    <row r="147" spans="1:15" ht="23.25">
      <c r="A147" s="309" t="s">
        <v>138</v>
      </c>
      <c r="B147" s="309"/>
      <c r="C147" s="309"/>
      <c r="D147" s="309"/>
      <c r="E147" s="309"/>
      <c r="F147" s="309"/>
      <c r="G147" s="309"/>
      <c r="H147" s="309"/>
      <c r="I147" s="309"/>
      <c r="J147" s="309"/>
      <c r="K147" s="309"/>
      <c r="L147" s="309"/>
      <c r="M147" s="309"/>
      <c r="N147" s="309"/>
      <c r="O147" s="309"/>
    </row>
    <row r="148" spans="1:15" ht="20.25">
      <c r="A148" s="307" t="str">
        <f>Opsomming!G5</f>
        <v>Wyk 6</v>
      </c>
      <c r="B148" s="307"/>
      <c r="C148" s="307"/>
      <c r="D148" s="307"/>
      <c r="E148" s="307"/>
      <c r="F148" s="307"/>
      <c r="G148" s="307"/>
      <c r="H148" s="307"/>
      <c r="I148" s="307"/>
      <c r="J148" s="307"/>
      <c r="K148" s="307"/>
      <c r="L148" s="307"/>
      <c r="M148" s="307"/>
      <c r="N148" s="307"/>
      <c r="O148" s="307"/>
    </row>
    <row r="149" spans="1:15" ht="43.5">
      <c r="A149" s="168" t="s">
        <v>139</v>
      </c>
      <c r="B149" s="258" t="str">
        <f>Bydraes!$C$3</f>
        <v>Belofte</v>
      </c>
      <c r="C149" s="168" t="str">
        <f>Bydraes!$D$3</f>
        <v>Totaal</v>
      </c>
      <c r="D149" s="168" t="str">
        <f>Bydraes!$E$3</f>
        <v>Julie</v>
      </c>
      <c r="E149" s="168" t="str">
        <f>Bydraes!$G$3</f>
        <v>Augustus</v>
      </c>
      <c r="F149" s="168" t="str">
        <f>Bydraes!$I$3</f>
        <v>September</v>
      </c>
      <c r="G149" s="168" t="str">
        <f>Bydraes!$K$3</f>
        <v>Oktober</v>
      </c>
      <c r="H149" s="168" t="str">
        <f>Bydraes!$M$3</f>
        <v>November</v>
      </c>
      <c r="I149" s="168" t="str">
        <f>Bydraes!$O$3</f>
        <v>Desember</v>
      </c>
      <c r="J149" s="168" t="str">
        <f>Bydraes!$Q$3</f>
        <v>Januarie</v>
      </c>
      <c r="K149" s="168" t="str">
        <f>Bydraes!$S$3</f>
        <v>Februarie</v>
      </c>
      <c r="L149" s="168" t="str">
        <f>Bydraes!$U$3</f>
        <v>Maart</v>
      </c>
      <c r="M149" s="168" t="str">
        <f>Bydraes!$W$3</f>
        <v>April</v>
      </c>
      <c r="N149" s="168" t="str">
        <f>Bydraes!$Y$3</f>
        <v>Mei</v>
      </c>
      <c r="O149" s="168" t="str">
        <f>Bydraes!$AA$3</f>
        <v>Junie</v>
      </c>
    </row>
    <row r="150" spans="1:15" ht="12.75">
      <c r="A150" s="166">
        <f>Bydraes!B85</f>
        <v>0</v>
      </c>
      <c r="B150" s="166">
        <f>Bydraes!C85</f>
        <v>0</v>
      </c>
      <c r="C150" s="166">
        <f>Bydraes!D85</f>
        <v>0</v>
      </c>
      <c r="D150" s="166">
        <f>Bydraes!E85</f>
        <v>0</v>
      </c>
      <c r="E150" s="166">
        <f>Bydraes!F85</f>
        <v>0</v>
      </c>
      <c r="F150" s="166">
        <f>Bydraes!G85</f>
        <v>0</v>
      </c>
      <c r="G150" s="166">
        <f>Bydraes!H85</f>
        <v>0</v>
      </c>
      <c r="H150" s="166">
        <f>Bydraes!I85</f>
        <v>0</v>
      </c>
      <c r="I150" s="166">
        <f>Bydraes!J85</f>
        <v>0</v>
      </c>
      <c r="J150" s="166">
        <f>Bydraes!K85</f>
        <v>0</v>
      </c>
      <c r="K150" s="166">
        <f>Bydraes!L85</f>
        <v>0</v>
      </c>
      <c r="L150" s="166">
        <f>Bydraes!M85</f>
        <v>0</v>
      </c>
      <c r="M150" s="166">
        <f>Bydraes!N85</f>
        <v>0</v>
      </c>
      <c r="N150" s="166">
        <f>Bydraes!O85</f>
        <v>0</v>
      </c>
      <c r="O150" s="166">
        <f>Bydraes!P85</f>
        <v>0</v>
      </c>
    </row>
    <row r="151" spans="1:15" ht="12.75">
      <c r="A151" s="166">
        <f>Bydraes!B86</f>
        <v>0</v>
      </c>
      <c r="B151" s="166">
        <f>Bydraes!C86</f>
        <v>0</v>
      </c>
      <c r="C151" s="166">
        <f>Bydraes!D86</f>
        <v>0</v>
      </c>
      <c r="D151" s="166">
        <f>Bydraes!E86</f>
        <v>0</v>
      </c>
      <c r="E151" s="166">
        <f>Bydraes!F86</f>
        <v>0</v>
      </c>
      <c r="F151" s="166">
        <f>Bydraes!G86</f>
        <v>0</v>
      </c>
      <c r="G151" s="166">
        <f>Bydraes!H86</f>
        <v>0</v>
      </c>
      <c r="H151" s="166">
        <f>Bydraes!I86</f>
        <v>0</v>
      </c>
      <c r="I151" s="166">
        <f>Bydraes!J86</f>
        <v>0</v>
      </c>
      <c r="J151" s="166">
        <f>Bydraes!K86</f>
        <v>0</v>
      </c>
      <c r="K151" s="166">
        <f>Bydraes!L86</f>
        <v>0</v>
      </c>
      <c r="L151" s="166">
        <f>Bydraes!M86</f>
        <v>0</v>
      </c>
      <c r="M151" s="166">
        <f>Bydraes!N86</f>
        <v>0</v>
      </c>
      <c r="N151" s="166">
        <f>Bydraes!O86</f>
        <v>0</v>
      </c>
      <c r="O151" s="166">
        <f>Bydraes!P86</f>
        <v>0</v>
      </c>
    </row>
    <row r="152" spans="1:15" ht="12.75">
      <c r="A152" s="166">
        <f>Bydraes!B87</f>
        <v>0</v>
      </c>
      <c r="B152" s="166">
        <f>Bydraes!C87</f>
        <v>0</v>
      </c>
      <c r="C152" s="166">
        <f>Bydraes!D87</f>
        <v>0</v>
      </c>
      <c r="D152" s="166">
        <f>Bydraes!E87</f>
        <v>0</v>
      </c>
      <c r="E152" s="166">
        <f>Bydraes!F87</f>
        <v>0</v>
      </c>
      <c r="F152" s="166">
        <f>Bydraes!G87</f>
        <v>0</v>
      </c>
      <c r="G152" s="166">
        <f>Bydraes!H87</f>
        <v>0</v>
      </c>
      <c r="H152" s="166">
        <f>Bydraes!I87</f>
        <v>0</v>
      </c>
      <c r="I152" s="166">
        <f>Bydraes!J87</f>
        <v>0</v>
      </c>
      <c r="J152" s="166">
        <f>Bydraes!K87</f>
        <v>0</v>
      </c>
      <c r="K152" s="166">
        <f>Bydraes!L87</f>
        <v>0</v>
      </c>
      <c r="L152" s="166">
        <f>Bydraes!M87</f>
        <v>0</v>
      </c>
      <c r="M152" s="166">
        <f>Bydraes!N87</f>
        <v>0</v>
      </c>
      <c r="N152" s="166">
        <f>Bydraes!O87</f>
        <v>0</v>
      </c>
      <c r="O152" s="166">
        <f>Bydraes!P87</f>
        <v>0</v>
      </c>
    </row>
    <row r="153" spans="1:15" ht="12.75">
      <c r="A153" s="166">
        <f>Bydraes!B88</f>
        <v>0</v>
      </c>
      <c r="B153" s="166">
        <f>Bydraes!C88</f>
        <v>0</v>
      </c>
      <c r="C153" s="166">
        <f>Bydraes!D88</f>
        <v>0</v>
      </c>
      <c r="D153" s="166">
        <f>Bydraes!E88</f>
        <v>0</v>
      </c>
      <c r="E153" s="166">
        <f>Bydraes!F88</f>
        <v>0</v>
      </c>
      <c r="F153" s="166">
        <f>Bydraes!G88</f>
        <v>0</v>
      </c>
      <c r="G153" s="166">
        <f>Bydraes!H88</f>
        <v>0</v>
      </c>
      <c r="H153" s="166">
        <f>Bydraes!I88</f>
        <v>0</v>
      </c>
      <c r="I153" s="166">
        <f>Bydraes!J88</f>
        <v>0</v>
      </c>
      <c r="J153" s="166">
        <f>Bydraes!K88</f>
        <v>0</v>
      </c>
      <c r="K153" s="166">
        <f>Bydraes!L88</f>
        <v>0</v>
      </c>
      <c r="L153" s="166">
        <f>Bydraes!M88</f>
        <v>0</v>
      </c>
      <c r="M153" s="166">
        <f>Bydraes!N88</f>
        <v>0</v>
      </c>
      <c r="N153" s="166">
        <f>Bydraes!O88</f>
        <v>0</v>
      </c>
      <c r="O153" s="166">
        <f>Bydraes!P88</f>
        <v>0</v>
      </c>
    </row>
    <row r="154" spans="1:15" ht="12.75">
      <c r="A154" s="166">
        <f>Bydraes!B89</f>
        <v>0</v>
      </c>
      <c r="B154" s="166">
        <f>Bydraes!C89</f>
        <v>0</v>
      </c>
      <c r="C154" s="166">
        <f>Bydraes!D89</f>
        <v>0</v>
      </c>
      <c r="D154" s="166">
        <f>Bydraes!E89</f>
        <v>0</v>
      </c>
      <c r="E154" s="166">
        <f>Bydraes!F89</f>
        <v>0</v>
      </c>
      <c r="F154" s="166">
        <f>Bydraes!G89</f>
        <v>0</v>
      </c>
      <c r="G154" s="166">
        <f>Bydraes!H89</f>
        <v>0</v>
      </c>
      <c r="H154" s="166">
        <f>Bydraes!I89</f>
        <v>0</v>
      </c>
      <c r="I154" s="166">
        <f>Bydraes!J89</f>
        <v>0</v>
      </c>
      <c r="J154" s="166">
        <f>Bydraes!K89</f>
        <v>0</v>
      </c>
      <c r="K154" s="166">
        <f>Bydraes!L89</f>
        <v>0</v>
      </c>
      <c r="L154" s="166">
        <f>Bydraes!M89</f>
        <v>0</v>
      </c>
      <c r="M154" s="166">
        <f>Bydraes!N89</f>
        <v>0</v>
      </c>
      <c r="N154" s="166">
        <f>Bydraes!O89</f>
        <v>0</v>
      </c>
      <c r="O154" s="166">
        <f>Bydraes!P89</f>
        <v>0</v>
      </c>
    </row>
    <row r="155" spans="1:15" ht="12.75">
      <c r="A155" s="166">
        <f>Bydraes!B90</f>
        <v>0</v>
      </c>
      <c r="B155" s="166">
        <f>Bydraes!C90</f>
        <v>0</v>
      </c>
      <c r="C155" s="166">
        <f>Bydraes!D90</f>
        <v>0</v>
      </c>
      <c r="D155" s="166">
        <f>Bydraes!E90</f>
        <v>0</v>
      </c>
      <c r="E155" s="166">
        <f>Bydraes!F90</f>
        <v>0</v>
      </c>
      <c r="F155" s="166">
        <f>Bydraes!G90</f>
        <v>0</v>
      </c>
      <c r="G155" s="166">
        <f>Bydraes!H90</f>
        <v>0</v>
      </c>
      <c r="H155" s="166">
        <f>Bydraes!I90</f>
        <v>0</v>
      </c>
      <c r="I155" s="166">
        <f>Bydraes!J90</f>
        <v>0</v>
      </c>
      <c r="J155" s="166">
        <f>Bydraes!K90</f>
        <v>0</v>
      </c>
      <c r="K155" s="166">
        <f>Bydraes!L90</f>
        <v>0</v>
      </c>
      <c r="L155" s="166">
        <f>Bydraes!M90</f>
        <v>0</v>
      </c>
      <c r="M155" s="166">
        <f>Bydraes!N90</f>
        <v>0</v>
      </c>
      <c r="N155" s="166">
        <f>Bydraes!O90</f>
        <v>0</v>
      </c>
      <c r="O155" s="166">
        <f>Bydraes!P90</f>
        <v>0</v>
      </c>
    </row>
    <row r="156" spans="1:15" ht="12.75">
      <c r="A156" s="166">
        <f>Bydraes!B91</f>
        <v>0</v>
      </c>
      <c r="B156" s="166">
        <f>Bydraes!C91</f>
        <v>0</v>
      </c>
      <c r="C156" s="166">
        <f>Bydraes!D91</f>
        <v>0</v>
      </c>
      <c r="D156" s="166">
        <f>Bydraes!E91</f>
        <v>0</v>
      </c>
      <c r="E156" s="166">
        <f>Bydraes!F91</f>
        <v>0</v>
      </c>
      <c r="F156" s="166">
        <f>Bydraes!G91</f>
        <v>0</v>
      </c>
      <c r="G156" s="166">
        <f>Bydraes!H91</f>
        <v>0</v>
      </c>
      <c r="H156" s="166">
        <f>Bydraes!I91</f>
        <v>0</v>
      </c>
      <c r="I156" s="166">
        <f>Bydraes!J91</f>
        <v>0</v>
      </c>
      <c r="J156" s="166">
        <f>Bydraes!K91</f>
        <v>0</v>
      </c>
      <c r="K156" s="166">
        <f>Bydraes!L91</f>
        <v>0</v>
      </c>
      <c r="L156" s="166">
        <f>Bydraes!M91</f>
        <v>0</v>
      </c>
      <c r="M156" s="166">
        <f>Bydraes!N91</f>
        <v>0</v>
      </c>
      <c r="N156" s="166">
        <f>Bydraes!O91</f>
        <v>0</v>
      </c>
      <c r="O156" s="166">
        <f>Bydraes!P91</f>
        <v>0</v>
      </c>
    </row>
    <row r="157" spans="1:15" ht="12.75">
      <c r="A157" s="166">
        <f>Bydraes!B92</f>
        <v>0</v>
      </c>
      <c r="B157" s="166">
        <f>Bydraes!C92</f>
        <v>0</v>
      </c>
      <c r="C157" s="166">
        <f>Bydraes!D92</f>
        <v>0</v>
      </c>
      <c r="D157" s="166">
        <f>Bydraes!E92</f>
        <v>0</v>
      </c>
      <c r="E157" s="166">
        <f>Bydraes!F92</f>
        <v>0</v>
      </c>
      <c r="F157" s="166">
        <f>Bydraes!G92</f>
        <v>0</v>
      </c>
      <c r="G157" s="166">
        <f>Bydraes!H92</f>
        <v>0</v>
      </c>
      <c r="H157" s="166">
        <f>Bydraes!I92</f>
        <v>0</v>
      </c>
      <c r="I157" s="166">
        <f>Bydraes!J92</f>
        <v>0</v>
      </c>
      <c r="J157" s="166">
        <f>Bydraes!K92</f>
        <v>0</v>
      </c>
      <c r="K157" s="166">
        <f>Bydraes!L92</f>
        <v>0</v>
      </c>
      <c r="L157" s="166">
        <f>Bydraes!M92</f>
        <v>0</v>
      </c>
      <c r="M157" s="166">
        <f>Bydraes!N92</f>
        <v>0</v>
      </c>
      <c r="N157" s="166">
        <f>Bydraes!O92</f>
        <v>0</v>
      </c>
      <c r="O157" s="166">
        <f>Bydraes!P92</f>
        <v>0</v>
      </c>
    </row>
    <row r="158" spans="1:15" ht="12.75">
      <c r="A158" s="166">
        <f>Bydraes!B93</f>
        <v>0</v>
      </c>
      <c r="B158" s="166">
        <f>Bydraes!C93</f>
        <v>0</v>
      </c>
      <c r="C158" s="166">
        <f>Bydraes!D93</f>
        <v>0</v>
      </c>
      <c r="D158" s="166">
        <f>Bydraes!E93</f>
        <v>0</v>
      </c>
      <c r="E158" s="166">
        <f>Bydraes!F93</f>
        <v>0</v>
      </c>
      <c r="F158" s="166">
        <f>Bydraes!G93</f>
        <v>0</v>
      </c>
      <c r="G158" s="166">
        <f>Bydraes!H93</f>
        <v>0</v>
      </c>
      <c r="H158" s="166">
        <f>Bydraes!I93</f>
        <v>0</v>
      </c>
      <c r="I158" s="166">
        <f>Bydraes!J93</f>
        <v>0</v>
      </c>
      <c r="J158" s="166">
        <f>Bydraes!K93</f>
        <v>0</v>
      </c>
      <c r="K158" s="166">
        <f>Bydraes!L93</f>
        <v>0</v>
      </c>
      <c r="L158" s="166">
        <f>Bydraes!M93</f>
        <v>0</v>
      </c>
      <c r="M158" s="166">
        <f>Bydraes!N93</f>
        <v>0</v>
      </c>
      <c r="N158" s="166">
        <f>Bydraes!O93</f>
        <v>0</v>
      </c>
      <c r="O158" s="166">
        <f>Bydraes!P93</f>
        <v>0</v>
      </c>
    </row>
    <row r="159" spans="1:15" ht="12.75">
      <c r="A159" s="166">
        <f>Bydraes!B94</f>
        <v>0</v>
      </c>
      <c r="B159" s="166">
        <f>Bydraes!C94</f>
        <v>0</v>
      </c>
      <c r="C159" s="166">
        <f>Bydraes!D94</f>
        <v>0</v>
      </c>
      <c r="D159" s="166">
        <f>Bydraes!E94</f>
        <v>0</v>
      </c>
      <c r="E159" s="166">
        <f>Bydraes!F94</f>
        <v>0</v>
      </c>
      <c r="F159" s="166">
        <f>Bydraes!G94</f>
        <v>0</v>
      </c>
      <c r="G159" s="166">
        <f>Bydraes!H94</f>
        <v>0</v>
      </c>
      <c r="H159" s="166">
        <f>Bydraes!I94</f>
        <v>0</v>
      </c>
      <c r="I159" s="166">
        <f>Bydraes!J94</f>
        <v>0</v>
      </c>
      <c r="J159" s="166">
        <f>Bydraes!K94</f>
        <v>0</v>
      </c>
      <c r="K159" s="166">
        <f>Bydraes!L94</f>
        <v>0</v>
      </c>
      <c r="L159" s="166">
        <f>Bydraes!M94</f>
        <v>0</v>
      </c>
      <c r="M159" s="166">
        <f>Bydraes!N94</f>
        <v>0</v>
      </c>
      <c r="N159" s="166">
        <f>Bydraes!O94</f>
        <v>0</v>
      </c>
      <c r="O159" s="166">
        <f>Bydraes!P94</f>
        <v>0</v>
      </c>
    </row>
    <row r="160" spans="1:15" ht="12.75">
      <c r="A160" s="166">
        <f>Bydraes!B95</f>
        <v>0</v>
      </c>
      <c r="B160" s="166">
        <f>Bydraes!C95</f>
        <v>0</v>
      </c>
      <c r="C160" s="166">
        <f>Bydraes!D95</f>
        <v>0</v>
      </c>
      <c r="D160" s="166">
        <f>Bydraes!E95</f>
        <v>0</v>
      </c>
      <c r="E160" s="166">
        <f>Bydraes!F95</f>
        <v>0</v>
      </c>
      <c r="F160" s="166">
        <f>Bydraes!G95</f>
        <v>0</v>
      </c>
      <c r="G160" s="166">
        <f>Bydraes!H95</f>
        <v>0</v>
      </c>
      <c r="H160" s="166">
        <f>Bydraes!I95</f>
        <v>0</v>
      </c>
      <c r="I160" s="166">
        <f>Bydraes!J95</f>
        <v>0</v>
      </c>
      <c r="J160" s="166">
        <f>Bydraes!K95</f>
        <v>0</v>
      </c>
      <c r="K160" s="166">
        <f>Bydraes!L95</f>
        <v>0</v>
      </c>
      <c r="L160" s="166">
        <f>Bydraes!M95</f>
        <v>0</v>
      </c>
      <c r="M160" s="166">
        <f>Bydraes!N95</f>
        <v>0</v>
      </c>
      <c r="N160" s="166">
        <f>Bydraes!O95</f>
        <v>0</v>
      </c>
      <c r="O160" s="166">
        <f>Bydraes!P95</f>
        <v>0</v>
      </c>
    </row>
    <row r="161" spans="1:15" ht="12.75">
      <c r="A161" s="166">
        <f>Bydraes!B96</f>
        <v>0</v>
      </c>
      <c r="B161" s="166">
        <f>Bydraes!C96</f>
        <v>0</v>
      </c>
      <c r="C161" s="166">
        <f>Bydraes!D96</f>
        <v>0</v>
      </c>
      <c r="D161" s="166">
        <f>Bydraes!E96</f>
        <v>0</v>
      </c>
      <c r="E161" s="166">
        <f>Bydraes!F96</f>
        <v>0</v>
      </c>
      <c r="F161" s="166">
        <f>Bydraes!G96</f>
        <v>0</v>
      </c>
      <c r="G161" s="166">
        <f>Bydraes!H96</f>
        <v>0</v>
      </c>
      <c r="H161" s="166">
        <f>Bydraes!I96</f>
        <v>0</v>
      </c>
      <c r="I161" s="166">
        <f>Bydraes!J96</f>
        <v>0</v>
      </c>
      <c r="J161" s="166">
        <f>Bydraes!K96</f>
        <v>0</v>
      </c>
      <c r="K161" s="166">
        <f>Bydraes!L96</f>
        <v>0</v>
      </c>
      <c r="L161" s="166">
        <f>Bydraes!M96</f>
        <v>0</v>
      </c>
      <c r="M161" s="166">
        <f>Bydraes!N96</f>
        <v>0</v>
      </c>
      <c r="N161" s="166">
        <f>Bydraes!O96</f>
        <v>0</v>
      </c>
      <c r="O161" s="166">
        <f>Bydraes!P96</f>
        <v>0</v>
      </c>
    </row>
    <row r="162" spans="1:15" ht="12.75">
      <c r="A162" s="166">
        <f>Bydraes!B97</f>
        <v>0</v>
      </c>
      <c r="B162" s="166">
        <f>Bydraes!C97</f>
        <v>0</v>
      </c>
      <c r="C162" s="166">
        <f>Bydraes!D97</f>
        <v>0</v>
      </c>
      <c r="D162" s="166">
        <f>Bydraes!E97</f>
        <v>0</v>
      </c>
      <c r="E162" s="166">
        <f>Bydraes!F97</f>
        <v>0</v>
      </c>
      <c r="F162" s="166">
        <f>Bydraes!G97</f>
        <v>0</v>
      </c>
      <c r="G162" s="166">
        <f>Bydraes!H97</f>
        <v>0</v>
      </c>
      <c r="H162" s="166">
        <f>Bydraes!I97</f>
        <v>0</v>
      </c>
      <c r="I162" s="166">
        <f>Bydraes!J97</f>
        <v>0</v>
      </c>
      <c r="J162" s="166">
        <f>Bydraes!K97</f>
        <v>0</v>
      </c>
      <c r="K162" s="166">
        <f>Bydraes!L97</f>
        <v>0</v>
      </c>
      <c r="L162" s="166">
        <f>Bydraes!M97</f>
        <v>0</v>
      </c>
      <c r="M162" s="166">
        <f>Bydraes!N97</f>
        <v>0</v>
      </c>
      <c r="N162" s="166">
        <f>Bydraes!O97</f>
        <v>0</v>
      </c>
      <c r="O162" s="166">
        <f>Bydraes!P97</f>
        <v>0</v>
      </c>
    </row>
    <row r="163" spans="1:15" ht="12.75">
      <c r="A163" s="166">
        <f>Bydraes!B98</f>
        <v>0</v>
      </c>
      <c r="B163" s="166">
        <f>Bydraes!C98</f>
        <v>0</v>
      </c>
      <c r="C163" s="166">
        <f>Bydraes!D98</f>
        <v>0</v>
      </c>
      <c r="D163" s="166">
        <f>Bydraes!E98</f>
        <v>0</v>
      </c>
      <c r="E163" s="166">
        <f>Bydraes!F98</f>
        <v>0</v>
      </c>
      <c r="F163" s="166">
        <f>Bydraes!G98</f>
        <v>0</v>
      </c>
      <c r="G163" s="166">
        <f>Bydraes!H98</f>
        <v>0</v>
      </c>
      <c r="H163" s="166">
        <f>Bydraes!I98</f>
        <v>0</v>
      </c>
      <c r="I163" s="166">
        <f>Bydraes!J98</f>
        <v>0</v>
      </c>
      <c r="J163" s="166">
        <f>Bydraes!K98</f>
        <v>0</v>
      </c>
      <c r="K163" s="166">
        <f>Bydraes!L98</f>
        <v>0</v>
      </c>
      <c r="L163" s="166">
        <f>Bydraes!M98</f>
        <v>0</v>
      </c>
      <c r="M163" s="166">
        <f>Bydraes!N98</f>
        <v>0</v>
      </c>
      <c r="N163" s="166">
        <f>Bydraes!O98</f>
        <v>0</v>
      </c>
      <c r="O163" s="166">
        <f>Bydraes!P98</f>
        <v>0</v>
      </c>
    </row>
    <row r="164" spans="1:15" ht="12.75">
      <c r="A164" s="166">
        <f>Bydraes!B99</f>
        <v>0</v>
      </c>
      <c r="B164" s="166">
        <f>Bydraes!C99</f>
        <v>0</v>
      </c>
      <c r="C164" s="166">
        <f>Bydraes!D99</f>
        <v>0</v>
      </c>
      <c r="D164" s="166">
        <f>Bydraes!E99</f>
        <v>0</v>
      </c>
      <c r="E164" s="166">
        <f>Bydraes!F99</f>
        <v>0</v>
      </c>
      <c r="F164" s="166">
        <f>Bydraes!G99</f>
        <v>0</v>
      </c>
      <c r="G164" s="166">
        <f>Bydraes!H99</f>
        <v>0</v>
      </c>
      <c r="H164" s="166">
        <f>Bydraes!I99</f>
        <v>0</v>
      </c>
      <c r="I164" s="166">
        <f>Bydraes!J99</f>
        <v>0</v>
      </c>
      <c r="J164" s="166">
        <f>Bydraes!K99</f>
        <v>0</v>
      </c>
      <c r="K164" s="166">
        <f>Bydraes!L99</f>
        <v>0</v>
      </c>
      <c r="L164" s="166">
        <f>Bydraes!M99</f>
        <v>0</v>
      </c>
      <c r="M164" s="166">
        <f>Bydraes!N99</f>
        <v>0</v>
      </c>
      <c r="N164" s="166">
        <f>Bydraes!O99</f>
        <v>0</v>
      </c>
      <c r="O164" s="166">
        <f>Bydraes!P99</f>
        <v>0</v>
      </c>
    </row>
    <row r="165" spans="1:15" ht="12.75">
      <c r="A165" s="240"/>
      <c r="B165" s="240"/>
      <c r="C165" s="240"/>
      <c r="D165" s="240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</row>
    <row r="166" spans="1:15" ht="12.75">
      <c r="A166" s="240"/>
      <c r="B166" s="240"/>
      <c r="C166" s="240"/>
      <c r="D166" s="240"/>
      <c r="E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</row>
    <row r="167" spans="1:15" ht="12.75">
      <c r="A167" s="240"/>
      <c r="B167" s="240"/>
      <c r="C167" s="240"/>
      <c r="D167" s="240"/>
      <c r="E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</row>
    <row r="168" spans="1:15" ht="12.75">
      <c r="A168" s="240"/>
      <c r="B168" s="240"/>
      <c r="C168" s="240"/>
      <c r="D168" s="240"/>
      <c r="E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</row>
    <row r="169" spans="1:15" ht="12.75">
      <c r="A169" s="240"/>
      <c r="B169" s="240"/>
      <c r="C169" s="240"/>
      <c r="D169" s="240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</row>
    <row r="170" spans="1:15" ht="12.75">
      <c r="A170" s="240"/>
      <c r="B170" s="240"/>
      <c r="C170" s="240"/>
      <c r="D170" s="240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</row>
    <row r="171" spans="1:15" ht="12.75">
      <c r="A171" s="240"/>
      <c r="B171" s="240"/>
      <c r="C171" s="240"/>
      <c r="D171" s="240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</row>
    <row r="175" spans="1:15" ht="25.5">
      <c r="A175" s="308" t="str">
        <f>Opsomming!$B$1</f>
        <v>Die Gereformeerde Kerk (naam)</v>
      </c>
      <c r="B175" s="308"/>
      <c r="C175" s="308"/>
      <c r="D175" s="308"/>
      <c r="E175" s="308"/>
      <c r="F175" s="308"/>
      <c r="G175" s="308"/>
      <c r="H175" s="308"/>
      <c r="I175" s="308"/>
      <c r="J175" s="308"/>
      <c r="K175" s="308"/>
      <c r="L175" s="308"/>
      <c r="M175" s="308"/>
      <c r="N175" s="308"/>
      <c r="O175" s="308"/>
    </row>
    <row r="176" spans="1:15" ht="23.25">
      <c r="A176" s="309" t="s">
        <v>138</v>
      </c>
      <c r="B176" s="309"/>
      <c r="C176" s="309"/>
      <c r="D176" s="309"/>
      <c r="E176" s="309"/>
      <c r="F176" s="309"/>
      <c r="G176" s="309"/>
      <c r="H176" s="309"/>
      <c r="I176" s="309"/>
      <c r="J176" s="309"/>
      <c r="K176" s="309"/>
      <c r="L176" s="309"/>
      <c r="M176" s="309"/>
      <c r="N176" s="309"/>
      <c r="O176" s="309"/>
    </row>
    <row r="177" spans="1:15" ht="20.25">
      <c r="A177" s="307" t="str">
        <f>Opsomming!H5</f>
        <v>Wyk 7</v>
      </c>
      <c r="B177" s="307"/>
      <c r="C177" s="307"/>
      <c r="D177" s="307"/>
      <c r="E177" s="307"/>
      <c r="F177" s="307"/>
      <c r="G177" s="307"/>
      <c r="H177" s="307"/>
      <c r="I177" s="307"/>
      <c r="J177" s="307"/>
      <c r="K177" s="307"/>
      <c r="L177" s="307"/>
      <c r="M177" s="307"/>
      <c r="N177" s="307"/>
      <c r="O177" s="307"/>
    </row>
    <row r="178" spans="1:15" ht="43.5">
      <c r="A178" s="168" t="s">
        <v>139</v>
      </c>
      <c r="B178" s="258" t="str">
        <f>Bydraes!$C$3</f>
        <v>Belofte</v>
      </c>
      <c r="C178" s="168" t="str">
        <f>Bydraes!$D$3</f>
        <v>Totaal</v>
      </c>
      <c r="D178" s="168" t="str">
        <f>Bydraes!$E$3</f>
        <v>Julie</v>
      </c>
      <c r="E178" s="168" t="str">
        <f>Bydraes!$G$3</f>
        <v>Augustus</v>
      </c>
      <c r="F178" s="168" t="str">
        <f>Bydraes!$I$3</f>
        <v>September</v>
      </c>
      <c r="G178" s="168" t="str">
        <f>Bydraes!$K$3</f>
        <v>Oktober</v>
      </c>
      <c r="H178" s="168" t="str">
        <f>Bydraes!$M$3</f>
        <v>November</v>
      </c>
      <c r="I178" s="168" t="str">
        <f>Bydraes!$O$3</f>
        <v>Desember</v>
      </c>
      <c r="J178" s="168" t="str">
        <f>Bydraes!$Q$3</f>
        <v>Januarie</v>
      </c>
      <c r="K178" s="168" t="str">
        <f>Bydraes!$S$3</f>
        <v>Februarie</v>
      </c>
      <c r="L178" s="168" t="str">
        <f>Bydraes!$U$3</f>
        <v>Maart</v>
      </c>
      <c r="M178" s="168" t="str">
        <f>Bydraes!$W$3</f>
        <v>April</v>
      </c>
      <c r="N178" s="168" t="str">
        <f>Bydraes!$Y$3</f>
        <v>Mei</v>
      </c>
      <c r="O178" s="168" t="str">
        <f>Bydraes!$AA$3</f>
        <v>Junie</v>
      </c>
    </row>
    <row r="179" spans="1:15" ht="12.75">
      <c r="A179" s="166">
        <f>Bydraes!B101</f>
        <v>0</v>
      </c>
      <c r="B179" s="166">
        <f>Bydraes!C101</f>
        <v>0</v>
      </c>
      <c r="C179" s="166">
        <f>Bydraes!D101</f>
        <v>0</v>
      </c>
      <c r="D179" s="166">
        <f>Bydraes!E101</f>
        <v>0</v>
      </c>
      <c r="E179" s="166">
        <f>Bydraes!F101</f>
        <v>0</v>
      </c>
      <c r="F179" s="166">
        <f>Bydraes!G101</f>
        <v>0</v>
      </c>
      <c r="G179" s="166">
        <f>Bydraes!H101</f>
        <v>0</v>
      </c>
      <c r="H179" s="166">
        <f>Bydraes!I101</f>
        <v>0</v>
      </c>
      <c r="I179" s="166">
        <f>Bydraes!J101</f>
        <v>0</v>
      </c>
      <c r="J179" s="166">
        <f>Bydraes!K101</f>
        <v>0</v>
      </c>
      <c r="K179" s="166">
        <f>Bydraes!L101</f>
        <v>0</v>
      </c>
      <c r="L179" s="166">
        <f>Bydraes!M101</f>
        <v>0</v>
      </c>
      <c r="M179" s="166">
        <f>Bydraes!N101</f>
        <v>0</v>
      </c>
      <c r="N179" s="166">
        <f>Bydraes!O101</f>
        <v>0</v>
      </c>
      <c r="O179" s="166">
        <f>Bydraes!P101</f>
        <v>0</v>
      </c>
    </row>
    <row r="180" spans="1:15" ht="12.75">
      <c r="A180" s="166">
        <f>Bydraes!B102</f>
        <v>0</v>
      </c>
      <c r="B180" s="166">
        <f>Bydraes!C102</f>
        <v>0</v>
      </c>
      <c r="C180" s="166">
        <f>Bydraes!D102</f>
        <v>0</v>
      </c>
      <c r="D180" s="166">
        <f>Bydraes!E102</f>
        <v>0</v>
      </c>
      <c r="E180" s="166">
        <f>Bydraes!F102</f>
        <v>0</v>
      </c>
      <c r="F180" s="166">
        <f>Bydraes!G102</f>
        <v>0</v>
      </c>
      <c r="G180" s="166">
        <f>Bydraes!H102</f>
        <v>0</v>
      </c>
      <c r="H180" s="166">
        <f>Bydraes!I102</f>
        <v>0</v>
      </c>
      <c r="I180" s="166">
        <f>Bydraes!J102</f>
        <v>0</v>
      </c>
      <c r="J180" s="166">
        <f>Bydraes!K102</f>
        <v>0</v>
      </c>
      <c r="K180" s="166">
        <f>Bydraes!L102</f>
        <v>0</v>
      </c>
      <c r="L180" s="166">
        <f>Bydraes!M102</f>
        <v>0</v>
      </c>
      <c r="M180" s="166">
        <f>Bydraes!N102</f>
        <v>0</v>
      </c>
      <c r="N180" s="166">
        <f>Bydraes!O102</f>
        <v>0</v>
      </c>
      <c r="O180" s="166">
        <f>Bydraes!P102</f>
        <v>0</v>
      </c>
    </row>
    <row r="181" spans="1:15" ht="12.75">
      <c r="A181" s="166">
        <f>Bydraes!B103</f>
        <v>0</v>
      </c>
      <c r="B181" s="166">
        <f>Bydraes!C103</f>
        <v>0</v>
      </c>
      <c r="C181" s="166">
        <f>Bydraes!D103</f>
        <v>0</v>
      </c>
      <c r="D181" s="166">
        <f>Bydraes!E103</f>
        <v>0</v>
      </c>
      <c r="E181" s="166">
        <f>Bydraes!F103</f>
        <v>0</v>
      </c>
      <c r="F181" s="166">
        <f>Bydraes!G103</f>
        <v>0</v>
      </c>
      <c r="G181" s="166">
        <f>Bydraes!H103</f>
        <v>0</v>
      </c>
      <c r="H181" s="166">
        <f>Bydraes!I103</f>
        <v>0</v>
      </c>
      <c r="I181" s="166">
        <f>Bydraes!J103</f>
        <v>0</v>
      </c>
      <c r="J181" s="166">
        <f>Bydraes!K103</f>
        <v>0</v>
      </c>
      <c r="K181" s="166">
        <f>Bydraes!L103</f>
        <v>0</v>
      </c>
      <c r="L181" s="166">
        <f>Bydraes!M103</f>
        <v>0</v>
      </c>
      <c r="M181" s="166">
        <f>Bydraes!N103</f>
        <v>0</v>
      </c>
      <c r="N181" s="166">
        <f>Bydraes!O103</f>
        <v>0</v>
      </c>
      <c r="O181" s="166">
        <f>Bydraes!P103</f>
        <v>0</v>
      </c>
    </row>
    <row r="182" spans="1:15" ht="12.75">
      <c r="A182" s="166">
        <f>Bydraes!B104</f>
        <v>0</v>
      </c>
      <c r="B182" s="166">
        <f>Bydraes!C104</f>
        <v>0</v>
      </c>
      <c r="C182" s="166">
        <f>Bydraes!D104</f>
        <v>0</v>
      </c>
      <c r="D182" s="166">
        <f>Bydraes!E104</f>
        <v>0</v>
      </c>
      <c r="E182" s="166">
        <f>Bydraes!F104</f>
        <v>0</v>
      </c>
      <c r="F182" s="166">
        <f>Bydraes!G104</f>
        <v>0</v>
      </c>
      <c r="G182" s="166">
        <f>Bydraes!H104</f>
        <v>0</v>
      </c>
      <c r="H182" s="166">
        <f>Bydraes!I104</f>
        <v>0</v>
      </c>
      <c r="I182" s="166">
        <f>Bydraes!J104</f>
        <v>0</v>
      </c>
      <c r="J182" s="166">
        <f>Bydraes!K104</f>
        <v>0</v>
      </c>
      <c r="K182" s="166">
        <f>Bydraes!L104</f>
        <v>0</v>
      </c>
      <c r="L182" s="166">
        <f>Bydraes!M104</f>
        <v>0</v>
      </c>
      <c r="M182" s="166">
        <f>Bydraes!N104</f>
        <v>0</v>
      </c>
      <c r="N182" s="166">
        <f>Bydraes!O104</f>
        <v>0</v>
      </c>
      <c r="O182" s="166">
        <f>Bydraes!P104</f>
        <v>0</v>
      </c>
    </row>
    <row r="183" spans="1:15" ht="12.75">
      <c r="A183" s="166">
        <f>Bydraes!B105</f>
        <v>0</v>
      </c>
      <c r="B183" s="166">
        <f>Bydraes!C105</f>
        <v>0</v>
      </c>
      <c r="C183" s="166">
        <f>Bydraes!D105</f>
        <v>0</v>
      </c>
      <c r="D183" s="166">
        <f>Bydraes!E105</f>
        <v>0</v>
      </c>
      <c r="E183" s="166">
        <f>Bydraes!F105</f>
        <v>0</v>
      </c>
      <c r="F183" s="166">
        <f>Bydraes!G105</f>
        <v>0</v>
      </c>
      <c r="G183" s="166">
        <f>Bydraes!H105</f>
        <v>0</v>
      </c>
      <c r="H183" s="166">
        <f>Bydraes!I105</f>
        <v>0</v>
      </c>
      <c r="I183" s="166">
        <f>Bydraes!J105</f>
        <v>0</v>
      </c>
      <c r="J183" s="166">
        <f>Bydraes!K105</f>
        <v>0</v>
      </c>
      <c r="K183" s="166">
        <f>Bydraes!L105</f>
        <v>0</v>
      </c>
      <c r="L183" s="166">
        <f>Bydraes!M105</f>
        <v>0</v>
      </c>
      <c r="M183" s="166">
        <f>Bydraes!N105</f>
        <v>0</v>
      </c>
      <c r="N183" s="166">
        <f>Bydraes!O105</f>
        <v>0</v>
      </c>
      <c r="O183" s="166">
        <f>Bydraes!P105</f>
        <v>0</v>
      </c>
    </row>
    <row r="184" spans="1:15" ht="12.75">
      <c r="A184" s="166">
        <f>Bydraes!B106</f>
        <v>0</v>
      </c>
      <c r="B184" s="166">
        <f>Bydraes!C106</f>
        <v>0</v>
      </c>
      <c r="C184" s="166">
        <f>Bydraes!D106</f>
        <v>0</v>
      </c>
      <c r="D184" s="166">
        <f>Bydraes!E106</f>
        <v>0</v>
      </c>
      <c r="E184" s="166">
        <f>Bydraes!F106</f>
        <v>0</v>
      </c>
      <c r="F184" s="166">
        <f>Bydraes!G106</f>
        <v>0</v>
      </c>
      <c r="G184" s="166">
        <f>Bydraes!H106</f>
        <v>0</v>
      </c>
      <c r="H184" s="166">
        <f>Bydraes!I106</f>
        <v>0</v>
      </c>
      <c r="I184" s="166">
        <f>Bydraes!J106</f>
        <v>0</v>
      </c>
      <c r="J184" s="166">
        <f>Bydraes!K106</f>
        <v>0</v>
      </c>
      <c r="K184" s="166">
        <f>Bydraes!L106</f>
        <v>0</v>
      </c>
      <c r="L184" s="166">
        <f>Bydraes!M106</f>
        <v>0</v>
      </c>
      <c r="M184" s="166">
        <f>Bydraes!N106</f>
        <v>0</v>
      </c>
      <c r="N184" s="166">
        <f>Bydraes!O106</f>
        <v>0</v>
      </c>
      <c r="O184" s="166">
        <f>Bydraes!P106</f>
        <v>0</v>
      </c>
    </row>
    <row r="185" spans="1:15" ht="12.75">
      <c r="A185" s="166">
        <f>Bydraes!B107</f>
        <v>0</v>
      </c>
      <c r="B185" s="166">
        <f>Bydraes!C107</f>
        <v>0</v>
      </c>
      <c r="C185" s="166">
        <f>Bydraes!D107</f>
        <v>0</v>
      </c>
      <c r="D185" s="166">
        <f>Bydraes!E107</f>
        <v>0</v>
      </c>
      <c r="E185" s="166">
        <f>Bydraes!F107</f>
        <v>0</v>
      </c>
      <c r="F185" s="166">
        <f>Bydraes!G107</f>
        <v>0</v>
      </c>
      <c r="G185" s="166">
        <f>Bydraes!H107</f>
        <v>0</v>
      </c>
      <c r="H185" s="166">
        <f>Bydraes!I107</f>
        <v>0</v>
      </c>
      <c r="I185" s="166">
        <f>Bydraes!J107</f>
        <v>0</v>
      </c>
      <c r="J185" s="166">
        <f>Bydraes!K107</f>
        <v>0</v>
      </c>
      <c r="K185" s="166">
        <f>Bydraes!L107</f>
        <v>0</v>
      </c>
      <c r="L185" s="166">
        <f>Bydraes!M107</f>
        <v>0</v>
      </c>
      <c r="M185" s="166">
        <f>Bydraes!N107</f>
        <v>0</v>
      </c>
      <c r="N185" s="166">
        <f>Bydraes!O107</f>
        <v>0</v>
      </c>
      <c r="O185" s="166">
        <f>Bydraes!P107</f>
        <v>0</v>
      </c>
    </row>
    <row r="186" spans="1:15" ht="12.75">
      <c r="A186" s="166">
        <f>Bydraes!B108</f>
        <v>0</v>
      </c>
      <c r="B186" s="166">
        <f>Bydraes!C108</f>
        <v>0</v>
      </c>
      <c r="C186" s="166">
        <f>Bydraes!D108</f>
        <v>0</v>
      </c>
      <c r="D186" s="166">
        <f>Bydraes!E108</f>
        <v>0</v>
      </c>
      <c r="E186" s="166">
        <f>Bydraes!F108</f>
        <v>0</v>
      </c>
      <c r="F186" s="166">
        <f>Bydraes!G108</f>
        <v>0</v>
      </c>
      <c r="G186" s="166">
        <f>Bydraes!H108</f>
        <v>0</v>
      </c>
      <c r="H186" s="166">
        <f>Bydraes!I108</f>
        <v>0</v>
      </c>
      <c r="I186" s="166">
        <f>Bydraes!J108</f>
        <v>0</v>
      </c>
      <c r="J186" s="166">
        <f>Bydraes!K108</f>
        <v>0</v>
      </c>
      <c r="K186" s="166">
        <f>Bydraes!L108</f>
        <v>0</v>
      </c>
      <c r="L186" s="166">
        <f>Bydraes!M108</f>
        <v>0</v>
      </c>
      <c r="M186" s="166">
        <f>Bydraes!N108</f>
        <v>0</v>
      </c>
      <c r="N186" s="166">
        <f>Bydraes!O108</f>
        <v>0</v>
      </c>
      <c r="O186" s="166">
        <f>Bydraes!P108</f>
        <v>0</v>
      </c>
    </row>
    <row r="187" spans="1:15" ht="12.75">
      <c r="A187" s="166">
        <f>Bydraes!B109</f>
        <v>0</v>
      </c>
      <c r="B187" s="166">
        <f>Bydraes!C109</f>
        <v>0</v>
      </c>
      <c r="C187" s="166">
        <f>Bydraes!D109</f>
        <v>0</v>
      </c>
      <c r="D187" s="166">
        <f>Bydraes!E109</f>
        <v>0</v>
      </c>
      <c r="E187" s="166">
        <f>Bydraes!F109</f>
        <v>0</v>
      </c>
      <c r="F187" s="166">
        <f>Bydraes!G109</f>
        <v>0</v>
      </c>
      <c r="G187" s="166">
        <f>Bydraes!H109</f>
        <v>0</v>
      </c>
      <c r="H187" s="166">
        <f>Bydraes!I109</f>
        <v>0</v>
      </c>
      <c r="I187" s="166">
        <f>Bydraes!J109</f>
        <v>0</v>
      </c>
      <c r="J187" s="166">
        <f>Bydraes!K109</f>
        <v>0</v>
      </c>
      <c r="K187" s="166">
        <f>Bydraes!L109</f>
        <v>0</v>
      </c>
      <c r="L187" s="166">
        <f>Bydraes!M109</f>
        <v>0</v>
      </c>
      <c r="M187" s="166">
        <f>Bydraes!N109</f>
        <v>0</v>
      </c>
      <c r="N187" s="166">
        <f>Bydraes!O109</f>
        <v>0</v>
      </c>
      <c r="O187" s="166">
        <f>Bydraes!P109</f>
        <v>0</v>
      </c>
    </row>
    <row r="188" spans="1:15" ht="12.75">
      <c r="A188" s="166">
        <f>Bydraes!B110</f>
        <v>0</v>
      </c>
      <c r="B188" s="166">
        <f>Bydraes!C110</f>
        <v>0</v>
      </c>
      <c r="C188" s="166">
        <f>Bydraes!D110</f>
        <v>0</v>
      </c>
      <c r="D188" s="166">
        <f>Bydraes!E110</f>
        <v>0</v>
      </c>
      <c r="E188" s="166">
        <f>Bydraes!F110</f>
        <v>0</v>
      </c>
      <c r="F188" s="166">
        <f>Bydraes!G110</f>
        <v>0</v>
      </c>
      <c r="G188" s="166">
        <f>Bydraes!H110</f>
        <v>0</v>
      </c>
      <c r="H188" s="166">
        <f>Bydraes!I110</f>
        <v>0</v>
      </c>
      <c r="I188" s="166">
        <f>Bydraes!J110</f>
        <v>0</v>
      </c>
      <c r="J188" s="166">
        <f>Bydraes!K110</f>
        <v>0</v>
      </c>
      <c r="K188" s="166">
        <f>Bydraes!L110</f>
        <v>0</v>
      </c>
      <c r="L188" s="166">
        <f>Bydraes!M110</f>
        <v>0</v>
      </c>
      <c r="M188" s="166">
        <f>Bydraes!N110</f>
        <v>0</v>
      </c>
      <c r="N188" s="166">
        <f>Bydraes!O110</f>
        <v>0</v>
      </c>
      <c r="O188" s="166">
        <f>Bydraes!P110</f>
        <v>0</v>
      </c>
    </row>
    <row r="189" spans="1:15" ht="12.75">
      <c r="A189" s="166">
        <f>Bydraes!B111</f>
        <v>0</v>
      </c>
      <c r="B189" s="166">
        <f>Bydraes!C111</f>
        <v>0</v>
      </c>
      <c r="C189" s="166">
        <f>Bydraes!D111</f>
        <v>0</v>
      </c>
      <c r="D189" s="166">
        <f>Bydraes!E111</f>
        <v>0</v>
      </c>
      <c r="E189" s="166">
        <f>Bydraes!F111</f>
        <v>0</v>
      </c>
      <c r="F189" s="166">
        <f>Bydraes!G111</f>
        <v>0</v>
      </c>
      <c r="G189" s="166">
        <f>Bydraes!H111</f>
        <v>0</v>
      </c>
      <c r="H189" s="166">
        <f>Bydraes!I111</f>
        <v>0</v>
      </c>
      <c r="I189" s="166">
        <f>Bydraes!J111</f>
        <v>0</v>
      </c>
      <c r="J189" s="166">
        <f>Bydraes!K111</f>
        <v>0</v>
      </c>
      <c r="K189" s="166">
        <f>Bydraes!L111</f>
        <v>0</v>
      </c>
      <c r="L189" s="166">
        <f>Bydraes!M111</f>
        <v>0</v>
      </c>
      <c r="M189" s="166">
        <f>Bydraes!N111</f>
        <v>0</v>
      </c>
      <c r="N189" s="166">
        <f>Bydraes!O111</f>
        <v>0</v>
      </c>
      <c r="O189" s="166">
        <f>Bydraes!P111</f>
        <v>0</v>
      </c>
    </row>
    <row r="190" spans="1:15" ht="12.75">
      <c r="A190" s="166">
        <f>Bydraes!B112</f>
        <v>0</v>
      </c>
      <c r="B190" s="166">
        <f>Bydraes!C112</f>
        <v>0</v>
      </c>
      <c r="C190" s="166">
        <f>Bydraes!D112</f>
        <v>0</v>
      </c>
      <c r="D190" s="166">
        <f>Bydraes!E112</f>
        <v>0</v>
      </c>
      <c r="E190" s="166">
        <f>Bydraes!F112</f>
        <v>0</v>
      </c>
      <c r="F190" s="166">
        <f>Bydraes!G112</f>
        <v>0</v>
      </c>
      <c r="G190" s="166">
        <f>Bydraes!H112</f>
        <v>0</v>
      </c>
      <c r="H190" s="166">
        <f>Bydraes!I112</f>
        <v>0</v>
      </c>
      <c r="I190" s="166">
        <f>Bydraes!J112</f>
        <v>0</v>
      </c>
      <c r="J190" s="166">
        <f>Bydraes!K112</f>
        <v>0</v>
      </c>
      <c r="K190" s="166">
        <f>Bydraes!L112</f>
        <v>0</v>
      </c>
      <c r="L190" s="166">
        <f>Bydraes!M112</f>
        <v>0</v>
      </c>
      <c r="M190" s="166">
        <f>Bydraes!N112</f>
        <v>0</v>
      </c>
      <c r="N190" s="166">
        <f>Bydraes!O112</f>
        <v>0</v>
      </c>
      <c r="O190" s="166">
        <f>Bydraes!P112</f>
        <v>0</v>
      </c>
    </row>
    <row r="191" spans="1:15" ht="12.75">
      <c r="A191" s="166">
        <f>Bydraes!B113</f>
        <v>0</v>
      </c>
      <c r="B191" s="166">
        <f>Bydraes!C113</f>
        <v>0</v>
      </c>
      <c r="C191" s="166">
        <f>Bydraes!D113</f>
        <v>0</v>
      </c>
      <c r="D191" s="166">
        <f>Bydraes!E113</f>
        <v>0</v>
      </c>
      <c r="E191" s="166">
        <f>Bydraes!F113</f>
        <v>0</v>
      </c>
      <c r="F191" s="166">
        <f>Bydraes!G113</f>
        <v>0</v>
      </c>
      <c r="G191" s="166">
        <f>Bydraes!H113</f>
        <v>0</v>
      </c>
      <c r="H191" s="166">
        <f>Bydraes!I113</f>
        <v>0</v>
      </c>
      <c r="I191" s="166">
        <f>Bydraes!J113</f>
        <v>0</v>
      </c>
      <c r="J191" s="166">
        <f>Bydraes!K113</f>
        <v>0</v>
      </c>
      <c r="K191" s="166">
        <f>Bydraes!L113</f>
        <v>0</v>
      </c>
      <c r="L191" s="166">
        <f>Bydraes!M113</f>
        <v>0</v>
      </c>
      <c r="M191" s="166">
        <f>Bydraes!N113</f>
        <v>0</v>
      </c>
      <c r="N191" s="166">
        <f>Bydraes!O113</f>
        <v>0</v>
      </c>
      <c r="O191" s="166">
        <f>Bydraes!P113</f>
        <v>0</v>
      </c>
    </row>
    <row r="192" spans="1:15" ht="12.75">
      <c r="A192" s="166">
        <f>Bydraes!B114</f>
        <v>0</v>
      </c>
      <c r="B192" s="166">
        <f>Bydraes!C114</f>
        <v>0</v>
      </c>
      <c r="C192" s="166">
        <f>Bydraes!D114</f>
        <v>0</v>
      </c>
      <c r="D192" s="166">
        <f>Bydraes!E114</f>
        <v>0</v>
      </c>
      <c r="E192" s="166">
        <f>Bydraes!F114</f>
        <v>0</v>
      </c>
      <c r="F192" s="166">
        <f>Bydraes!G114</f>
        <v>0</v>
      </c>
      <c r="G192" s="166">
        <f>Bydraes!H114</f>
        <v>0</v>
      </c>
      <c r="H192" s="166">
        <f>Bydraes!I114</f>
        <v>0</v>
      </c>
      <c r="I192" s="166">
        <f>Bydraes!J114</f>
        <v>0</v>
      </c>
      <c r="J192" s="166">
        <f>Bydraes!K114</f>
        <v>0</v>
      </c>
      <c r="K192" s="166">
        <f>Bydraes!L114</f>
        <v>0</v>
      </c>
      <c r="L192" s="166">
        <f>Bydraes!M114</f>
        <v>0</v>
      </c>
      <c r="M192" s="166">
        <f>Bydraes!N114</f>
        <v>0</v>
      </c>
      <c r="N192" s="166">
        <f>Bydraes!O114</f>
        <v>0</v>
      </c>
      <c r="O192" s="166">
        <f>Bydraes!P114</f>
        <v>0</v>
      </c>
    </row>
    <row r="193" spans="1:15" ht="12.75">
      <c r="A193" s="166">
        <f>Bydraes!B115</f>
        <v>0</v>
      </c>
      <c r="B193" s="166">
        <f>Bydraes!C115</f>
        <v>0</v>
      </c>
      <c r="C193" s="166">
        <f>Bydraes!D115</f>
        <v>0</v>
      </c>
      <c r="D193" s="166">
        <f>Bydraes!E115</f>
        <v>0</v>
      </c>
      <c r="E193" s="166">
        <f>Bydraes!F115</f>
        <v>0</v>
      </c>
      <c r="F193" s="166">
        <f>Bydraes!G115</f>
        <v>0</v>
      </c>
      <c r="G193" s="166">
        <f>Bydraes!H115</f>
        <v>0</v>
      </c>
      <c r="H193" s="166">
        <f>Bydraes!I115</f>
        <v>0</v>
      </c>
      <c r="I193" s="166">
        <f>Bydraes!J115</f>
        <v>0</v>
      </c>
      <c r="J193" s="166">
        <f>Bydraes!K115</f>
        <v>0</v>
      </c>
      <c r="K193" s="166">
        <f>Bydraes!L115</f>
        <v>0</v>
      </c>
      <c r="L193" s="166">
        <f>Bydraes!M115</f>
        <v>0</v>
      </c>
      <c r="M193" s="166">
        <f>Bydraes!N115</f>
        <v>0</v>
      </c>
      <c r="N193" s="166">
        <f>Bydraes!O115</f>
        <v>0</v>
      </c>
      <c r="O193" s="166">
        <f>Bydraes!P115</f>
        <v>0</v>
      </c>
    </row>
    <row r="194" spans="1:15" ht="12.75">
      <c r="A194" s="240"/>
      <c r="B194" s="240"/>
      <c r="C194" s="240"/>
      <c r="D194" s="240"/>
      <c r="E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</row>
    <row r="195" spans="1:15" ht="12.75">
      <c r="A195" s="240"/>
      <c r="B195" s="240"/>
      <c r="C195" s="240"/>
      <c r="D195" s="240"/>
      <c r="E195" s="240"/>
      <c r="F195" s="240"/>
      <c r="G195" s="240"/>
      <c r="H195" s="240"/>
      <c r="I195" s="240"/>
      <c r="J195" s="240"/>
      <c r="K195" s="240"/>
      <c r="L195" s="240"/>
      <c r="M195" s="240"/>
      <c r="N195" s="240"/>
      <c r="O195" s="240"/>
    </row>
    <row r="196" spans="1:15" ht="12.75">
      <c r="A196" s="240"/>
      <c r="B196" s="240"/>
      <c r="C196" s="240"/>
      <c r="D196" s="240"/>
      <c r="E196" s="240"/>
      <c r="F196" s="240"/>
      <c r="G196" s="240"/>
      <c r="H196" s="240"/>
      <c r="I196" s="240"/>
      <c r="J196" s="240"/>
      <c r="K196" s="240"/>
      <c r="L196" s="240"/>
      <c r="M196" s="240"/>
      <c r="N196" s="240"/>
      <c r="O196" s="240"/>
    </row>
    <row r="197" spans="1:15" ht="12.75">
      <c r="A197" s="240"/>
      <c r="B197" s="240"/>
      <c r="C197" s="240"/>
      <c r="D197" s="240"/>
      <c r="E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</row>
    <row r="198" spans="1:15" ht="12.75">
      <c r="A198" s="240"/>
      <c r="B198" s="240"/>
      <c r="C198" s="240"/>
      <c r="D198" s="240"/>
      <c r="E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</row>
    <row r="199" spans="1:15" ht="12.75">
      <c r="A199" s="240"/>
      <c r="B199" s="240"/>
      <c r="C199" s="240"/>
      <c r="D199" s="240"/>
      <c r="E199" s="240"/>
      <c r="F199" s="240"/>
      <c r="G199" s="240"/>
      <c r="H199" s="240"/>
      <c r="I199" s="240"/>
      <c r="J199" s="240"/>
      <c r="K199" s="240"/>
      <c r="L199" s="240"/>
      <c r="M199" s="240"/>
      <c r="N199" s="240"/>
      <c r="O199" s="240"/>
    </row>
    <row r="200" spans="1:15" ht="12.75">
      <c r="A200" s="240"/>
      <c r="B200" s="240"/>
      <c r="C200" s="240"/>
      <c r="D200" s="240"/>
      <c r="E200" s="240"/>
      <c r="F200" s="240"/>
      <c r="G200" s="240"/>
      <c r="H200" s="240"/>
      <c r="I200" s="240"/>
      <c r="J200" s="240"/>
      <c r="K200" s="240"/>
      <c r="L200" s="240"/>
      <c r="M200" s="240"/>
      <c r="N200" s="240"/>
      <c r="O200" s="240"/>
    </row>
    <row r="204" spans="1:15" ht="25.5">
      <c r="A204" s="308" t="str">
        <f>Opsomming!$B$1</f>
        <v>Die Gereformeerde Kerk (naam)</v>
      </c>
      <c r="B204" s="308"/>
      <c r="C204" s="308"/>
      <c r="D204" s="308"/>
      <c r="E204" s="308"/>
      <c r="F204" s="308"/>
      <c r="G204" s="308"/>
      <c r="H204" s="308"/>
      <c r="I204" s="308"/>
      <c r="J204" s="308"/>
      <c r="K204" s="308"/>
      <c r="L204" s="308"/>
      <c r="M204" s="308"/>
      <c r="N204" s="308"/>
      <c r="O204" s="308"/>
    </row>
    <row r="205" spans="1:15" ht="23.25">
      <c r="A205" s="309" t="s">
        <v>138</v>
      </c>
      <c r="B205" s="309"/>
      <c r="C205" s="309"/>
      <c r="D205" s="309"/>
      <c r="E205" s="309"/>
      <c r="F205" s="309"/>
      <c r="G205" s="309"/>
      <c r="H205" s="309"/>
      <c r="I205" s="309"/>
      <c r="J205" s="309"/>
      <c r="K205" s="309"/>
      <c r="L205" s="309"/>
      <c r="M205" s="309"/>
      <c r="N205" s="309"/>
      <c r="O205" s="309"/>
    </row>
    <row r="206" spans="1:15" ht="20.25">
      <c r="A206" s="307" t="str">
        <f>Opsomming!I5</f>
        <v>Wyk 8</v>
      </c>
      <c r="B206" s="307"/>
      <c r="C206" s="307"/>
      <c r="D206" s="307"/>
      <c r="E206" s="307"/>
      <c r="F206" s="307"/>
      <c r="G206" s="307"/>
      <c r="H206" s="307"/>
      <c r="I206" s="307"/>
      <c r="J206" s="307"/>
      <c r="K206" s="307"/>
      <c r="L206" s="307"/>
      <c r="M206" s="307"/>
      <c r="N206" s="307"/>
      <c r="O206" s="307"/>
    </row>
    <row r="207" spans="1:15" ht="43.5">
      <c r="A207" s="168" t="s">
        <v>139</v>
      </c>
      <c r="B207" s="258" t="str">
        <f>Bydraes!$C$3</f>
        <v>Belofte</v>
      </c>
      <c r="C207" s="168" t="str">
        <f>Bydraes!$D$3</f>
        <v>Totaal</v>
      </c>
      <c r="D207" s="168" t="str">
        <f>Bydraes!$E$3</f>
        <v>Julie</v>
      </c>
      <c r="E207" s="168" t="str">
        <f>Bydraes!$G$3</f>
        <v>Augustus</v>
      </c>
      <c r="F207" s="168" t="str">
        <f>Bydraes!$I$3</f>
        <v>September</v>
      </c>
      <c r="G207" s="168" t="str">
        <f>Bydraes!$K$3</f>
        <v>Oktober</v>
      </c>
      <c r="H207" s="168" t="str">
        <f>Bydraes!$M$3</f>
        <v>November</v>
      </c>
      <c r="I207" s="168" t="str">
        <f>Bydraes!$O$3</f>
        <v>Desember</v>
      </c>
      <c r="J207" s="168" t="str">
        <f>Bydraes!$Q$3</f>
        <v>Januarie</v>
      </c>
      <c r="K207" s="168" t="str">
        <f>Bydraes!$S$3</f>
        <v>Februarie</v>
      </c>
      <c r="L207" s="168" t="str">
        <f>Bydraes!$U$3</f>
        <v>Maart</v>
      </c>
      <c r="M207" s="168" t="str">
        <f>Bydraes!$W$3</f>
        <v>April</v>
      </c>
      <c r="N207" s="168" t="str">
        <f>Bydraes!$Y$3</f>
        <v>Mei</v>
      </c>
      <c r="O207" s="168" t="str">
        <f>Bydraes!$AA$3</f>
        <v>Junie</v>
      </c>
    </row>
    <row r="208" spans="1:15" ht="12.75">
      <c r="A208" s="166">
        <f>Bydraes!B117</f>
        <v>0</v>
      </c>
      <c r="B208" s="166">
        <f>Bydraes!C117</f>
        <v>0</v>
      </c>
      <c r="C208" s="166">
        <f>Bydraes!D117</f>
        <v>0</v>
      </c>
      <c r="D208" s="166">
        <f>Bydraes!E117</f>
        <v>0</v>
      </c>
      <c r="E208" s="166">
        <f>Bydraes!F117</f>
        <v>0</v>
      </c>
      <c r="F208" s="166">
        <f>Bydraes!G117</f>
        <v>0</v>
      </c>
      <c r="G208" s="166">
        <f>Bydraes!H117</f>
        <v>0</v>
      </c>
      <c r="H208" s="166">
        <f>Bydraes!I117</f>
        <v>0</v>
      </c>
      <c r="I208" s="166">
        <f>Bydraes!J117</f>
        <v>0</v>
      </c>
      <c r="J208" s="166">
        <f>Bydraes!K117</f>
        <v>0</v>
      </c>
      <c r="K208" s="166">
        <f>Bydraes!L117</f>
        <v>0</v>
      </c>
      <c r="L208" s="166">
        <f>Bydraes!M117</f>
        <v>0</v>
      </c>
      <c r="M208" s="166">
        <f>Bydraes!N117</f>
        <v>0</v>
      </c>
      <c r="N208" s="166">
        <f>Bydraes!O117</f>
        <v>0</v>
      </c>
      <c r="O208" s="166">
        <f>Bydraes!P117</f>
        <v>0</v>
      </c>
    </row>
    <row r="209" spans="1:15" ht="12.75">
      <c r="A209" s="166">
        <f>Bydraes!B118</f>
        <v>0</v>
      </c>
      <c r="B209" s="166">
        <f>Bydraes!C118</f>
        <v>0</v>
      </c>
      <c r="C209" s="166">
        <f>Bydraes!D118</f>
        <v>0</v>
      </c>
      <c r="D209" s="166">
        <f>Bydraes!E118</f>
        <v>0</v>
      </c>
      <c r="E209" s="166">
        <f>Bydraes!F118</f>
        <v>0</v>
      </c>
      <c r="F209" s="166">
        <f>Bydraes!G118</f>
        <v>0</v>
      </c>
      <c r="G209" s="166">
        <f>Bydraes!H118</f>
        <v>0</v>
      </c>
      <c r="H209" s="166">
        <f>Bydraes!I118</f>
        <v>0</v>
      </c>
      <c r="I209" s="166">
        <f>Bydraes!J118</f>
        <v>0</v>
      </c>
      <c r="J209" s="166">
        <f>Bydraes!K118</f>
        <v>0</v>
      </c>
      <c r="K209" s="166">
        <f>Bydraes!L118</f>
        <v>0</v>
      </c>
      <c r="L209" s="166">
        <f>Bydraes!M118</f>
        <v>0</v>
      </c>
      <c r="M209" s="166">
        <f>Bydraes!N118</f>
        <v>0</v>
      </c>
      <c r="N209" s="166">
        <f>Bydraes!O118</f>
        <v>0</v>
      </c>
      <c r="O209" s="166">
        <f>Bydraes!P118</f>
        <v>0</v>
      </c>
    </row>
    <row r="210" spans="1:15" ht="12.75">
      <c r="A210" s="166">
        <f>Bydraes!B119</f>
        <v>0</v>
      </c>
      <c r="B210" s="166">
        <f>Bydraes!C119</f>
        <v>0</v>
      </c>
      <c r="C210" s="166">
        <f>Bydraes!D119</f>
        <v>0</v>
      </c>
      <c r="D210" s="166">
        <f>Bydraes!E119</f>
        <v>0</v>
      </c>
      <c r="E210" s="166">
        <f>Bydraes!F119</f>
        <v>0</v>
      </c>
      <c r="F210" s="166">
        <f>Bydraes!G119</f>
        <v>0</v>
      </c>
      <c r="G210" s="166">
        <f>Bydraes!H119</f>
        <v>0</v>
      </c>
      <c r="H210" s="166">
        <f>Bydraes!I119</f>
        <v>0</v>
      </c>
      <c r="I210" s="166">
        <f>Bydraes!J119</f>
        <v>0</v>
      </c>
      <c r="J210" s="166">
        <f>Bydraes!K119</f>
        <v>0</v>
      </c>
      <c r="K210" s="166">
        <f>Bydraes!L119</f>
        <v>0</v>
      </c>
      <c r="L210" s="166">
        <f>Bydraes!M119</f>
        <v>0</v>
      </c>
      <c r="M210" s="166">
        <f>Bydraes!N119</f>
        <v>0</v>
      </c>
      <c r="N210" s="166">
        <f>Bydraes!O119</f>
        <v>0</v>
      </c>
      <c r="O210" s="166">
        <f>Bydraes!P119</f>
        <v>0</v>
      </c>
    </row>
    <row r="211" spans="1:15" ht="12.75">
      <c r="A211" s="166">
        <f>Bydraes!B120</f>
        <v>0</v>
      </c>
      <c r="B211" s="166">
        <f>Bydraes!C120</f>
        <v>0</v>
      </c>
      <c r="C211" s="166">
        <f>Bydraes!D120</f>
        <v>0</v>
      </c>
      <c r="D211" s="166">
        <f>Bydraes!E120</f>
        <v>0</v>
      </c>
      <c r="E211" s="166">
        <f>Bydraes!F120</f>
        <v>0</v>
      </c>
      <c r="F211" s="166">
        <f>Bydraes!G120</f>
        <v>0</v>
      </c>
      <c r="G211" s="166">
        <f>Bydraes!H120</f>
        <v>0</v>
      </c>
      <c r="H211" s="166">
        <f>Bydraes!I120</f>
        <v>0</v>
      </c>
      <c r="I211" s="166">
        <f>Bydraes!J120</f>
        <v>0</v>
      </c>
      <c r="J211" s="166">
        <f>Bydraes!K120</f>
        <v>0</v>
      </c>
      <c r="K211" s="166">
        <f>Bydraes!L120</f>
        <v>0</v>
      </c>
      <c r="L211" s="166">
        <f>Bydraes!M120</f>
        <v>0</v>
      </c>
      <c r="M211" s="166">
        <f>Bydraes!N120</f>
        <v>0</v>
      </c>
      <c r="N211" s="166">
        <f>Bydraes!O120</f>
        <v>0</v>
      </c>
      <c r="O211" s="166">
        <f>Bydraes!P120</f>
        <v>0</v>
      </c>
    </row>
    <row r="212" spans="1:15" ht="12.75">
      <c r="A212" s="166">
        <f>Bydraes!B121</f>
        <v>0</v>
      </c>
      <c r="B212" s="166">
        <f>Bydraes!C121</f>
        <v>0</v>
      </c>
      <c r="C212" s="166">
        <f>Bydraes!D121</f>
        <v>0</v>
      </c>
      <c r="D212" s="166">
        <f>Bydraes!E121</f>
        <v>0</v>
      </c>
      <c r="E212" s="166">
        <f>Bydraes!F121</f>
        <v>0</v>
      </c>
      <c r="F212" s="166">
        <f>Bydraes!G121</f>
        <v>0</v>
      </c>
      <c r="G212" s="166">
        <f>Bydraes!H121</f>
        <v>0</v>
      </c>
      <c r="H212" s="166">
        <f>Bydraes!I121</f>
        <v>0</v>
      </c>
      <c r="I212" s="166">
        <f>Bydraes!J121</f>
        <v>0</v>
      </c>
      <c r="J212" s="166">
        <f>Bydraes!K121</f>
        <v>0</v>
      </c>
      <c r="K212" s="166">
        <f>Bydraes!L121</f>
        <v>0</v>
      </c>
      <c r="L212" s="166">
        <f>Bydraes!M121</f>
        <v>0</v>
      </c>
      <c r="M212" s="166">
        <f>Bydraes!N121</f>
        <v>0</v>
      </c>
      <c r="N212" s="166">
        <f>Bydraes!O121</f>
        <v>0</v>
      </c>
      <c r="O212" s="166">
        <f>Bydraes!P121</f>
        <v>0</v>
      </c>
    </row>
    <row r="213" spans="1:15" ht="12.75">
      <c r="A213" s="166">
        <f>Bydraes!B122</f>
        <v>0</v>
      </c>
      <c r="B213" s="166">
        <f>Bydraes!C122</f>
        <v>0</v>
      </c>
      <c r="C213" s="166">
        <f>Bydraes!D122</f>
        <v>0</v>
      </c>
      <c r="D213" s="166">
        <f>Bydraes!E122</f>
        <v>0</v>
      </c>
      <c r="E213" s="166">
        <f>Bydraes!F122</f>
        <v>0</v>
      </c>
      <c r="F213" s="166">
        <f>Bydraes!G122</f>
        <v>0</v>
      </c>
      <c r="G213" s="166">
        <f>Bydraes!H122</f>
        <v>0</v>
      </c>
      <c r="H213" s="166">
        <f>Bydraes!I122</f>
        <v>0</v>
      </c>
      <c r="I213" s="166">
        <f>Bydraes!J122</f>
        <v>0</v>
      </c>
      <c r="J213" s="166">
        <f>Bydraes!K122</f>
        <v>0</v>
      </c>
      <c r="K213" s="166">
        <f>Bydraes!L122</f>
        <v>0</v>
      </c>
      <c r="L213" s="166">
        <f>Bydraes!M122</f>
        <v>0</v>
      </c>
      <c r="M213" s="166">
        <f>Bydraes!N122</f>
        <v>0</v>
      </c>
      <c r="N213" s="166">
        <f>Bydraes!O122</f>
        <v>0</v>
      </c>
      <c r="O213" s="166">
        <f>Bydraes!P122</f>
        <v>0</v>
      </c>
    </row>
    <row r="214" spans="1:15" ht="12.75">
      <c r="A214" s="166">
        <f>Bydraes!B123</f>
        <v>0</v>
      </c>
      <c r="B214" s="166">
        <f>Bydraes!C123</f>
        <v>0</v>
      </c>
      <c r="C214" s="166">
        <f>Bydraes!D123</f>
        <v>0</v>
      </c>
      <c r="D214" s="166">
        <f>Bydraes!E123</f>
        <v>0</v>
      </c>
      <c r="E214" s="166">
        <f>Bydraes!F123</f>
        <v>0</v>
      </c>
      <c r="F214" s="166">
        <f>Bydraes!G123</f>
        <v>0</v>
      </c>
      <c r="G214" s="166">
        <f>Bydraes!H123</f>
        <v>0</v>
      </c>
      <c r="H214" s="166">
        <f>Bydraes!I123</f>
        <v>0</v>
      </c>
      <c r="I214" s="166">
        <f>Bydraes!J123</f>
        <v>0</v>
      </c>
      <c r="J214" s="166">
        <f>Bydraes!K123</f>
        <v>0</v>
      </c>
      <c r="K214" s="166">
        <f>Bydraes!L123</f>
        <v>0</v>
      </c>
      <c r="L214" s="166">
        <f>Bydraes!M123</f>
        <v>0</v>
      </c>
      <c r="M214" s="166">
        <f>Bydraes!N123</f>
        <v>0</v>
      </c>
      <c r="N214" s="166">
        <f>Bydraes!O123</f>
        <v>0</v>
      </c>
      <c r="O214" s="166">
        <f>Bydraes!P123</f>
        <v>0</v>
      </c>
    </row>
    <row r="215" spans="1:15" ht="12.75">
      <c r="A215" s="166">
        <f>Bydraes!B124</f>
        <v>0</v>
      </c>
      <c r="B215" s="166">
        <f>Bydraes!C124</f>
        <v>0</v>
      </c>
      <c r="C215" s="166">
        <f>Bydraes!D124</f>
        <v>0</v>
      </c>
      <c r="D215" s="166">
        <f>Bydraes!E124</f>
        <v>0</v>
      </c>
      <c r="E215" s="166">
        <f>Bydraes!F124</f>
        <v>0</v>
      </c>
      <c r="F215" s="166">
        <f>Bydraes!G124</f>
        <v>0</v>
      </c>
      <c r="G215" s="166">
        <f>Bydraes!H124</f>
        <v>0</v>
      </c>
      <c r="H215" s="166">
        <f>Bydraes!I124</f>
        <v>0</v>
      </c>
      <c r="I215" s="166">
        <f>Bydraes!J124</f>
        <v>0</v>
      </c>
      <c r="J215" s="166">
        <f>Bydraes!K124</f>
        <v>0</v>
      </c>
      <c r="K215" s="166">
        <f>Bydraes!L124</f>
        <v>0</v>
      </c>
      <c r="L215" s="166">
        <f>Bydraes!M124</f>
        <v>0</v>
      </c>
      <c r="M215" s="166">
        <f>Bydraes!N124</f>
        <v>0</v>
      </c>
      <c r="N215" s="166">
        <f>Bydraes!O124</f>
        <v>0</v>
      </c>
      <c r="O215" s="166">
        <f>Bydraes!P124</f>
        <v>0</v>
      </c>
    </row>
    <row r="216" spans="1:15" ht="12.75">
      <c r="A216" s="166">
        <f>Bydraes!B125</f>
        <v>0</v>
      </c>
      <c r="B216" s="166">
        <f>Bydraes!C125</f>
        <v>0</v>
      </c>
      <c r="C216" s="166">
        <f>Bydraes!D125</f>
        <v>0</v>
      </c>
      <c r="D216" s="166">
        <f>Bydraes!E125</f>
        <v>0</v>
      </c>
      <c r="E216" s="166">
        <f>Bydraes!F125</f>
        <v>0</v>
      </c>
      <c r="F216" s="166">
        <f>Bydraes!G125</f>
        <v>0</v>
      </c>
      <c r="G216" s="166">
        <f>Bydraes!H125</f>
        <v>0</v>
      </c>
      <c r="H216" s="166">
        <f>Bydraes!I125</f>
        <v>0</v>
      </c>
      <c r="I216" s="166">
        <f>Bydraes!J125</f>
        <v>0</v>
      </c>
      <c r="J216" s="166">
        <f>Bydraes!K125</f>
        <v>0</v>
      </c>
      <c r="K216" s="166">
        <f>Bydraes!L125</f>
        <v>0</v>
      </c>
      <c r="L216" s="166">
        <f>Bydraes!M125</f>
        <v>0</v>
      </c>
      <c r="M216" s="166">
        <f>Bydraes!N125</f>
        <v>0</v>
      </c>
      <c r="N216" s="166">
        <f>Bydraes!O125</f>
        <v>0</v>
      </c>
      <c r="O216" s="166">
        <f>Bydraes!P125</f>
        <v>0</v>
      </c>
    </row>
    <row r="217" spans="1:15" ht="12.75">
      <c r="A217" s="166">
        <f>Bydraes!B126</f>
        <v>0</v>
      </c>
      <c r="B217" s="166">
        <f>Bydraes!C126</f>
        <v>0</v>
      </c>
      <c r="C217" s="166">
        <f>Bydraes!D126</f>
        <v>0</v>
      </c>
      <c r="D217" s="166">
        <f>Bydraes!E126</f>
        <v>0</v>
      </c>
      <c r="E217" s="166">
        <f>Bydraes!F126</f>
        <v>0</v>
      </c>
      <c r="F217" s="166">
        <f>Bydraes!G126</f>
        <v>0</v>
      </c>
      <c r="G217" s="166">
        <f>Bydraes!H126</f>
        <v>0</v>
      </c>
      <c r="H217" s="166">
        <f>Bydraes!I126</f>
        <v>0</v>
      </c>
      <c r="I217" s="166">
        <f>Bydraes!J126</f>
        <v>0</v>
      </c>
      <c r="J217" s="166">
        <f>Bydraes!K126</f>
        <v>0</v>
      </c>
      <c r="K217" s="166">
        <f>Bydraes!L126</f>
        <v>0</v>
      </c>
      <c r="L217" s="166">
        <f>Bydraes!M126</f>
        <v>0</v>
      </c>
      <c r="M217" s="166">
        <f>Bydraes!N126</f>
        <v>0</v>
      </c>
      <c r="N217" s="166">
        <f>Bydraes!O126</f>
        <v>0</v>
      </c>
      <c r="O217" s="166">
        <f>Bydraes!P126</f>
        <v>0</v>
      </c>
    </row>
    <row r="218" spans="1:15" ht="12.75">
      <c r="A218" s="166">
        <f>Bydraes!B127</f>
        <v>0</v>
      </c>
      <c r="B218" s="166">
        <f>Bydraes!C127</f>
        <v>0</v>
      </c>
      <c r="C218" s="166">
        <f>Bydraes!D127</f>
        <v>0</v>
      </c>
      <c r="D218" s="166">
        <f>Bydraes!E127</f>
        <v>0</v>
      </c>
      <c r="E218" s="166">
        <f>Bydraes!F127</f>
        <v>0</v>
      </c>
      <c r="F218" s="166">
        <f>Bydraes!G127</f>
        <v>0</v>
      </c>
      <c r="G218" s="166">
        <f>Bydraes!H127</f>
        <v>0</v>
      </c>
      <c r="H218" s="166">
        <f>Bydraes!I127</f>
        <v>0</v>
      </c>
      <c r="I218" s="166">
        <f>Bydraes!J127</f>
        <v>0</v>
      </c>
      <c r="J218" s="166">
        <f>Bydraes!K127</f>
        <v>0</v>
      </c>
      <c r="K218" s="166">
        <f>Bydraes!L127</f>
        <v>0</v>
      </c>
      <c r="L218" s="166">
        <f>Bydraes!M127</f>
        <v>0</v>
      </c>
      <c r="M218" s="166">
        <f>Bydraes!N127</f>
        <v>0</v>
      </c>
      <c r="N218" s="166">
        <f>Bydraes!O127</f>
        <v>0</v>
      </c>
      <c r="O218" s="166">
        <f>Bydraes!P127</f>
        <v>0</v>
      </c>
    </row>
    <row r="219" spans="1:15" ht="12.75">
      <c r="A219" s="166">
        <f>Bydraes!B128</f>
        <v>0</v>
      </c>
      <c r="B219" s="166">
        <f>Bydraes!C128</f>
        <v>0</v>
      </c>
      <c r="C219" s="166">
        <f>Bydraes!D128</f>
        <v>0</v>
      </c>
      <c r="D219" s="166">
        <f>Bydraes!E128</f>
        <v>0</v>
      </c>
      <c r="E219" s="166">
        <f>Bydraes!F128</f>
        <v>0</v>
      </c>
      <c r="F219" s="166">
        <f>Bydraes!G128</f>
        <v>0</v>
      </c>
      <c r="G219" s="166">
        <f>Bydraes!H128</f>
        <v>0</v>
      </c>
      <c r="H219" s="166">
        <f>Bydraes!I128</f>
        <v>0</v>
      </c>
      <c r="I219" s="166">
        <f>Bydraes!J128</f>
        <v>0</v>
      </c>
      <c r="J219" s="166">
        <f>Bydraes!K128</f>
        <v>0</v>
      </c>
      <c r="K219" s="166">
        <f>Bydraes!L128</f>
        <v>0</v>
      </c>
      <c r="L219" s="166">
        <f>Bydraes!M128</f>
        <v>0</v>
      </c>
      <c r="M219" s="166">
        <f>Bydraes!N128</f>
        <v>0</v>
      </c>
      <c r="N219" s="166">
        <f>Bydraes!O128</f>
        <v>0</v>
      </c>
      <c r="O219" s="166">
        <f>Bydraes!P128</f>
        <v>0</v>
      </c>
    </row>
    <row r="220" spans="1:15" ht="12.75">
      <c r="A220" s="166">
        <f>Bydraes!B129</f>
        <v>0</v>
      </c>
      <c r="B220" s="166">
        <f>Bydraes!C129</f>
        <v>0</v>
      </c>
      <c r="C220" s="166">
        <f>Bydraes!D129</f>
        <v>0</v>
      </c>
      <c r="D220" s="166">
        <f>Bydraes!E129</f>
        <v>0</v>
      </c>
      <c r="E220" s="166">
        <f>Bydraes!F129</f>
        <v>0</v>
      </c>
      <c r="F220" s="166">
        <f>Bydraes!G129</f>
        <v>0</v>
      </c>
      <c r="G220" s="166">
        <f>Bydraes!H129</f>
        <v>0</v>
      </c>
      <c r="H220" s="166">
        <f>Bydraes!I129</f>
        <v>0</v>
      </c>
      <c r="I220" s="166">
        <f>Bydraes!J129</f>
        <v>0</v>
      </c>
      <c r="J220" s="166">
        <f>Bydraes!K129</f>
        <v>0</v>
      </c>
      <c r="K220" s="166">
        <f>Bydraes!L129</f>
        <v>0</v>
      </c>
      <c r="L220" s="166">
        <f>Bydraes!M129</f>
        <v>0</v>
      </c>
      <c r="M220" s="166">
        <f>Bydraes!N129</f>
        <v>0</v>
      </c>
      <c r="N220" s="166">
        <f>Bydraes!O129</f>
        <v>0</v>
      </c>
      <c r="O220" s="166">
        <f>Bydraes!P129</f>
        <v>0</v>
      </c>
    </row>
    <row r="221" spans="1:15" ht="12.75">
      <c r="A221" s="166">
        <f>Bydraes!B130</f>
        <v>0</v>
      </c>
      <c r="B221" s="166">
        <f>Bydraes!C130</f>
        <v>0</v>
      </c>
      <c r="C221" s="166">
        <f>Bydraes!D130</f>
        <v>0</v>
      </c>
      <c r="D221" s="166">
        <f>Bydraes!E130</f>
        <v>0</v>
      </c>
      <c r="E221" s="166">
        <f>Bydraes!F130</f>
        <v>0</v>
      </c>
      <c r="F221" s="166">
        <f>Bydraes!G130</f>
        <v>0</v>
      </c>
      <c r="G221" s="166">
        <f>Bydraes!H130</f>
        <v>0</v>
      </c>
      <c r="H221" s="166">
        <f>Bydraes!I130</f>
        <v>0</v>
      </c>
      <c r="I221" s="166">
        <f>Bydraes!J130</f>
        <v>0</v>
      </c>
      <c r="J221" s="166">
        <f>Bydraes!K130</f>
        <v>0</v>
      </c>
      <c r="K221" s="166">
        <f>Bydraes!L130</f>
        <v>0</v>
      </c>
      <c r="L221" s="166">
        <f>Bydraes!M130</f>
        <v>0</v>
      </c>
      <c r="M221" s="166">
        <f>Bydraes!N130</f>
        <v>0</v>
      </c>
      <c r="N221" s="166">
        <f>Bydraes!O130</f>
        <v>0</v>
      </c>
      <c r="O221" s="166">
        <f>Bydraes!P130</f>
        <v>0</v>
      </c>
    </row>
    <row r="222" spans="1:15" ht="12.75">
      <c r="A222" s="166">
        <f>Bydraes!B131</f>
        <v>0</v>
      </c>
      <c r="B222" s="166">
        <f>Bydraes!C131</f>
        <v>0</v>
      </c>
      <c r="C222" s="166">
        <f>Bydraes!D131</f>
        <v>0</v>
      </c>
      <c r="D222" s="166">
        <f>Bydraes!E131</f>
        <v>0</v>
      </c>
      <c r="E222" s="166">
        <f>Bydraes!F131</f>
        <v>0</v>
      </c>
      <c r="F222" s="166">
        <f>Bydraes!G131</f>
        <v>0</v>
      </c>
      <c r="G222" s="166">
        <f>Bydraes!H131</f>
        <v>0</v>
      </c>
      <c r="H222" s="166">
        <f>Bydraes!I131</f>
        <v>0</v>
      </c>
      <c r="I222" s="166">
        <f>Bydraes!J131</f>
        <v>0</v>
      </c>
      <c r="J222" s="166">
        <f>Bydraes!K131</f>
        <v>0</v>
      </c>
      <c r="K222" s="166">
        <f>Bydraes!L131</f>
        <v>0</v>
      </c>
      <c r="L222" s="166">
        <f>Bydraes!M131</f>
        <v>0</v>
      </c>
      <c r="M222" s="166">
        <f>Bydraes!N131</f>
        <v>0</v>
      </c>
      <c r="N222" s="166">
        <f>Bydraes!O131</f>
        <v>0</v>
      </c>
      <c r="O222" s="166">
        <f>Bydraes!P131</f>
        <v>0</v>
      </c>
    </row>
    <row r="223" spans="1:15" ht="12.75">
      <c r="A223" s="240"/>
      <c r="B223" s="240"/>
      <c r="C223" s="240"/>
      <c r="D223" s="240"/>
      <c r="E223" s="240"/>
      <c r="F223" s="240"/>
      <c r="G223" s="240"/>
      <c r="H223" s="240"/>
      <c r="I223" s="240"/>
      <c r="J223" s="240"/>
      <c r="K223" s="240"/>
      <c r="L223" s="240"/>
      <c r="M223" s="240"/>
      <c r="N223" s="240"/>
      <c r="O223" s="240"/>
    </row>
    <row r="224" spans="1:15" ht="12.75">
      <c r="A224" s="240"/>
      <c r="B224" s="240"/>
      <c r="C224" s="240"/>
      <c r="D224" s="240"/>
      <c r="E224" s="240"/>
      <c r="F224" s="240"/>
      <c r="G224" s="240"/>
      <c r="H224" s="240"/>
      <c r="I224" s="240"/>
      <c r="J224" s="240"/>
      <c r="K224" s="240"/>
      <c r="L224" s="240"/>
      <c r="M224" s="240"/>
      <c r="N224" s="240"/>
      <c r="O224" s="240"/>
    </row>
    <row r="225" spans="1:15" ht="12.75">
      <c r="A225" s="240"/>
      <c r="B225" s="240"/>
      <c r="C225" s="240"/>
      <c r="D225" s="240"/>
      <c r="E225" s="240"/>
      <c r="F225" s="240"/>
      <c r="G225" s="240"/>
      <c r="H225" s="240"/>
      <c r="I225" s="240"/>
      <c r="J225" s="240"/>
      <c r="K225" s="240"/>
      <c r="L225" s="240"/>
      <c r="M225" s="240"/>
      <c r="N225" s="240"/>
      <c r="O225" s="240"/>
    </row>
    <row r="226" spans="1:15" ht="12.75">
      <c r="A226" s="240"/>
      <c r="B226" s="240"/>
      <c r="C226" s="240"/>
      <c r="D226" s="240"/>
      <c r="E226" s="240"/>
      <c r="F226" s="240"/>
      <c r="G226" s="240"/>
      <c r="H226" s="240"/>
      <c r="I226" s="240"/>
      <c r="J226" s="240"/>
      <c r="K226" s="240"/>
      <c r="L226" s="240"/>
      <c r="M226" s="240"/>
      <c r="N226" s="240"/>
      <c r="O226" s="240"/>
    </row>
    <row r="227" spans="1:15" ht="12.75">
      <c r="A227" s="240"/>
      <c r="B227" s="240"/>
      <c r="C227" s="240"/>
      <c r="D227" s="240"/>
      <c r="E227" s="240"/>
      <c r="F227" s="240"/>
      <c r="G227" s="240"/>
      <c r="H227" s="240"/>
      <c r="I227" s="240"/>
      <c r="J227" s="240"/>
      <c r="K227" s="240"/>
      <c r="L227" s="240"/>
      <c r="M227" s="240"/>
      <c r="N227" s="240"/>
      <c r="O227" s="240"/>
    </row>
    <row r="228" spans="1:15" ht="12.75">
      <c r="A228" s="240"/>
      <c r="B228" s="240"/>
      <c r="C228" s="240"/>
      <c r="D228" s="240"/>
      <c r="E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0"/>
    </row>
    <row r="229" spans="1:15" ht="12.75">
      <c r="A229" s="240"/>
      <c r="B229" s="240"/>
      <c r="C229" s="240"/>
      <c r="D229" s="240"/>
      <c r="E229" s="240"/>
      <c r="F229" s="240"/>
      <c r="G229" s="240"/>
      <c r="H229" s="240"/>
      <c r="I229" s="240"/>
      <c r="J229" s="240"/>
      <c r="K229" s="240"/>
      <c r="L229" s="240"/>
      <c r="M229" s="240"/>
      <c r="N229" s="240"/>
      <c r="O229" s="240"/>
    </row>
    <row r="233" spans="1:15" ht="25.5">
      <c r="A233" s="308" t="str">
        <f>Opsomming!$B$1</f>
        <v>Die Gereformeerde Kerk (naam)</v>
      </c>
      <c r="B233" s="308"/>
      <c r="C233" s="308"/>
      <c r="D233" s="308"/>
      <c r="E233" s="308"/>
      <c r="F233" s="308"/>
      <c r="G233" s="308"/>
      <c r="H233" s="308"/>
      <c r="I233" s="308"/>
      <c r="J233" s="308"/>
      <c r="K233" s="308"/>
      <c r="L233" s="308"/>
      <c r="M233" s="308"/>
      <c r="N233" s="308"/>
      <c r="O233" s="308"/>
    </row>
    <row r="234" spans="1:15" ht="23.25">
      <c r="A234" s="309" t="s">
        <v>138</v>
      </c>
      <c r="B234" s="309"/>
      <c r="C234" s="309"/>
      <c r="D234" s="309"/>
      <c r="E234" s="309"/>
      <c r="F234" s="309"/>
      <c r="G234" s="309"/>
      <c r="H234" s="309"/>
      <c r="I234" s="309"/>
      <c r="J234" s="309"/>
      <c r="K234" s="309"/>
      <c r="L234" s="309"/>
      <c r="M234" s="309"/>
      <c r="N234" s="309"/>
      <c r="O234" s="309"/>
    </row>
    <row r="235" spans="1:15" ht="20.25">
      <c r="A235" s="307" t="str">
        <f>Opsomming!J5</f>
        <v>Wyk 9</v>
      </c>
      <c r="B235" s="307"/>
      <c r="C235" s="307"/>
      <c r="D235" s="307"/>
      <c r="E235" s="307"/>
      <c r="F235" s="307"/>
      <c r="G235" s="307"/>
      <c r="H235" s="307"/>
      <c r="I235" s="307"/>
      <c r="J235" s="307"/>
      <c r="K235" s="307"/>
      <c r="L235" s="307"/>
      <c r="M235" s="307"/>
      <c r="N235" s="307"/>
      <c r="O235" s="307"/>
    </row>
    <row r="236" spans="1:15" ht="43.5">
      <c r="A236" s="168" t="s">
        <v>139</v>
      </c>
      <c r="B236" s="258" t="str">
        <f>Bydraes!$C$3</f>
        <v>Belofte</v>
      </c>
      <c r="C236" s="168" t="str">
        <f>Bydraes!$D$3</f>
        <v>Totaal</v>
      </c>
      <c r="D236" s="168" t="str">
        <f>Bydraes!$E$3</f>
        <v>Julie</v>
      </c>
      <c r="E236" s="168" t="str">
        <f>Bydraes!$G$3</f>
        <v>Augustus</v>
      </c>
      <c r="F236" s="168" t="str">
        <f>Bydraes!$I$3</f>
        <v>September</v>
      </c>
      <c r="G236" s="168" t="str">
        <f>Bydraes!$K$3</f>
        <v>Oktober</v>
      </c>
      <c r="H236" s="168" t="str">
        <f>Bydraes!$M$3</f>
        <v>November</v>
      </c>
      <c r="I236" s="168" t="str">
        <f>Bydraes!$O$3</f>
        <v>Desember</v>
      </c>
      <c r="J236" s="168" t="str">
        <f>Bydraes!$Q$3</f>
        <v>Januarie</v>
      </c>
      <c r="K236" s="168" t="str">
        <f>Bydraes!$S$3</f>
        <v>Februarie</v>
      </c>
      <c r="L236" s="168" t="str">
        <f>Bydraes!$U$3</f>
        <v>Maart</v>
      </c>
      <c r="M236" s="168" t="str">
        <f>Bydraes!$W$3</f>
        <v>April</v>
      </c>
      <c r="N236" s="168" t="str">
        <f>Bydraes!$Y$3</f>
        <v>Mei</v>
      </c>
      <c r="O236" s="168" t="str">
        <f>Bydraes!$AA$3</f>
        <v>Junie</v>
      </c>
    </row>
    <row r="237" spans="1:15" ht="12.75">
      <c r="A237" s="166">
        <f>Bydraes!B133</f>
        <v>0</v>
      </c>
      <c r="B237" s="166">
        <f>Bydraes!C133</f>
        <v>0</v>
      </c>
      <c r="C237" s="166">
        <f>Bydraes!D133</f>
        <v>0</v>
      </c>
      <c r="D237" s="166">
        <f>Bydraes!E133</f>
        <v>0</v>
      </c>
      <c r="E237" s="166">
        <f>Bydraes!F133</f>
        <v>0</v>
      </c>
      <c r="F237" s="166">
        <f>Bydraes!G133</f>
        <v>0</v>
      </c>
      <c r="G237" s="166">
        <f>Bydraes!H133</f>
        <v>0</v>
      </c>
      <c r="H237" s="166">
        <f>Bydraes!I133</f>
        <v>0</v>
      </c>
      <c r="I237" s="166">
        <f>Bydraes!J133</f>
        <v>0</v>
      </c>
      <c r="J237" s="166">
        <f>Bydraes!K133</f>
        <v>0</v>
      </c>
      <c r="K237" s="166">
        <f>Bydraes!L133</f>
        <v>0</v>
      </c>
      <c r="L237" s="166">
        <f>Bydraes!M133</f>
        <v>0</v>
      </c>
      <c r="M237" s="166">
        <f>Bydraes!N133</f>
        <v>0</v>
      </c>
      <c r="N237" s="166">
        <f>Bydraes!O133</f>
        <v>0</v>
      </c>
      <c r="O237" s="166">
        <f>Bydraes!P133</f>
        <v>0</v>
      </c>
    </row>
    <row r="238" spans="1:15" ht="12.75">
      <c r="A238" s="166">
        <f>Bydraes!B134</f>
        <v>0</v>
      </c>
      <c r="B238" s="166">
        <f>Bydraes!C134</f>
        <v>0</v>
      </c>
      <c r="C238" s="166">
        <f>Bydraes!D134</f>
        <v>0</v>
      </c>
      <c r="D238" s="166">
        <f>Bydraes!E134</f>
        <v>0</v>
      </c>
      <c r="E238" s="166">
        <f>Bydraes!F134</f>
        <v>0</v>
      </c>
      <c r="F238" s="166">
        <f>Bydraes!G134</f>
        <v>0</v>
      </c>
      <c r="G238" s="166">
        <f>Bydraes!H134</f>
        <v>0</v>
      </c>
      <c r="H238" s="166">
        <f>Bydraes!I134</f>
        <v>0</v>
      </c>
      <c r="I238" s="166">
        <f>Bydraes!J134</f>
        <v>0</v>
      </c>
      <c r="J238" s="166">
        <f>Bydraes!K134</f>
        <v>0</v>
      </c>
      <c r="K238" s="166">
        <f>Bydraes!L134</f>
        <v>0</v>
      </c>
      <c r="L238" s="166">
        <f>Bydraes!M134</f>
        <v>0</v>
      </c>
      <c r="M238" s="166">
        <f>Bydraes!N134</f>
        <v>0</v>
      </c>
      <c r="N238" s="166">
        <f>Bydraes!O134</f>
        <v>0</v>
      </c>
      <c r="O238" s="166">
        <f>Bydraes!P134</f>
        <v>0</v>
      </c>
    </row>
    <row r="239" spans="1:15" ht="12.75">
      <c r="A239" s="166">
        <f>Bydraes!B135</f>
        <v>0</v>
      </c>
      <c r="B239" s="166">
        <f>Bydraes!C135</f>
        <v>0</v>
      </c>
      <c r="C239" s="166">
        <f>Bydraes!D135</f>
        <v>0</v>
      </c>
      <c r="D239" s="166">
        <f>Bydraes!E135</f>
        <v>0</v>
      </c>
      <c r="E239" s="166">
        <f>Bydraes!F135</f>
        <v>0</v>
      </c>
      <c r="F239" s="166">
        <f>Bydraes!G135</f>
        <v>0</v>
      </c>
      <c r="G239" s="166">
        <f>Bydraes!H135</f>
        <v>0</v>
      </c>
      <c r="H239" s="166">
        <f>Bydraes!I135</f>
        <v>0</v>
      </c>
      <c r="I239" s="166">
        <f>Bydraes!J135</f>
        <v>0</v>
      </c>
      <c r="J239" s="166">
        <f>Bydraes!K135</f>
        <v>0</v>
      </c>
      <c r="K239" s="166">
        <f>Bydraes!L135</f>
        <v>0</v>
      </c>
      <c r="L239" s="166">
        <f>Bydraes!M135</f>
        <v>0</v>
      </c>
      <c r="M239" s="166">
        <f>Bydraes!N135</f>
        <v>0</v>
      </c>
      <c r="N239" s="166">
        <f>Bydraes!O135</f>
        <v>0</v>
      </c>
      <c r="O239" s="166">
        <f>Bydraes!P135</f>
        <v>0</v>
      </c>
    </row>
    <row r="240" spans="1:15" ht="12.75">
      <c r="A240" s="166">
        <f>Bydraes!B136</f>
        <v>0</v>
      </c>
      <c r="B240" s="166">
        <f>Bydraes!C136</f>
        <v>0</v>
      </c>
      <c r="C240" s="166">
        <f>Bydraes!D136</f>
        <v>0</v>
      </c>
      <c r="D240" s="166">
        <f>Bydraes!E136</f>
        <v>0</v>
      </c>
      <c r="E240" s="166">
        <f>Bydraes!F136</f>
        <v>0</v>
      </c>
      <c r="F240" s="166">
        <f>Bydraes!G136</f>
        <v>0</v>
      </c>
      <c r="G240" s="166">
        <f>Bydraes!H136</f>
        <v>0</v>
      </c>
      <c r="H240" s="166">
        <f>Bydraes!I136</f>
        <v>0</v>
      </c>
      <c r="I240" s="166">
        <f>Bydraes!J136</f>
        <v>0</v>
      </c>
      <c r="J240" s="166">
        <f>Bydraes!K136</f>
        <v>0</v>
      </c>
      <c r="K240" s="166">
        <f>Bydraes!L136</f>
        <v>0</v>
      </c>
      <c r="L240" s="166">
        <f>Bydraes!M136</f>
        <v>0</v>
      </c>
      <c r="M240" s="166">
        <f>Bydraes!N136</f>
        <v>0</v>
      </c>
      <c r="N240" s="166">
        <f>Bydraes!O136</f>
        <v>0</v>
      </c>
      <c r="O240" s="166">
        <f>Bydraes!P136</f>
        <v>0</v>
      </c>
    </row>
    <row r="241" spans="1:15" ht="12.75">
      <c r="A241" s="166">
        <f>Bydraes!B137</f>
        <v>0</v>
      </c>
      <c r="B241" s="166">
        <f>Bydraes!C137</f>
        <v>0</v>
      </c>
      <c r="C241" s="166">
        <f>Bydraes!D137</f>
        <v>0</v>
      </c>
      <c r="D241" s="166">
        <f>Bydraes!E137</f>
        <v>0</v>
      </c>
      <c r="E241" s="166">
        <f>Bydraes!F137</f>
        <v>0</v>
      </c>
      <c r="F241" s="166">
        <f>Bydraes!G137</f>
        <v>0</v>
      </c>
      <c r="G241" s="166">
        <f>Bydraes!H137</f>
        <v>0</v>
      </c>
      <c r="H241" s="166">
        <f>Bydraes!I137</f>
        <v>0</v>
      </c>
      <c r="I241" s="166">
        <f>Bydraes!J137</f>
        <v>0</v>
      </c>
      <c r="J241" s="166">
        <f>Bydraes!K137</f>
        <v>0</v>
      </c>
      <c r="K241" s="166">
        <f>Bydraes!L137</f>
        <v>0</v>
      </c>
      <c r="L241" s="166">
        <f>Bydraes!M137</f>
        <v>0</v>
      </c>
      <c r="M241" s="166">
        <f>Bydraes!N137</f>
        <v>0</v>
      </c>
      <c r="N241" s="166">
        <f>Bydraes!O137</f>
        <v>0</v>
      </c>
      <c r="O241" s="166">
        <f>Bydraes!P137</f>
        <v>0</v>
      </c>
    </row>
    <row r="242" spans="1:15" ht="12.75">
      <c r="A242" s="166">
        <f>Bydraes!B138</f>
        <v>0</v>
      </c>
      <c r="B242" s="166">
        <f>Bydraes!C138</f>
        <v>0</v>
      </c>
      <c r="C242" s="166">
        <f>Bydraes!D138</f>
        <v>0</v>
      </c>
      <c r="D242" s="166">
        <f>Bydraes!E138</f>
        <v>0</v>
      </c>
      <c r="E242" s="166">
        <f>Bydraes!F138</f>
        <v>0</v>
      </c>
      <c r="F242" s="166">
        <f>Bydraes!G138</f>
        <v>0</v>
      </c>
      <c r="G242" s="166">
        <f>Bydraes!H138</f>
        <v>0</v>
      </c>
      <c r="H242" s="166">
        <f>Bydraes!I138</f>
        <v>0</v>
      </c>
      <c r="I242" s="166">
        <f>Bydraes!J138</f>
        <v>0</v>
      </c>
      <c r="J242" s="166">
        <f>Bydraes!K138</f>
        <v>0</v>
      </c>
      <c r="K242" s="166">
        <f>Bydraes!L138</f>
        <v>0</v>
      </c>
      <c r="L242" s="166">
        <f>Bydraes!M138</f>
        <v>0</v>
      </c>
      <c r="M242" s="166">
        <f>Bydraes!N138</f>
        <v>0</v>
      </c>
      <c r="N242" s="166">
        <f>Bydraes!O138</f>
        <v>0</v>
      </c>
      <c r="O242" s="166">
        <f>Bydraes!P138</f>
        <v>0</v>
      </c>
    </row>
    <row r="243" spans="1:15" ht="12.75">
      <c r="A243" s="166">
        <f>Bydraes!B139</f>
        <v>0</v>
      </c>
      <c r="B243" s="166">
        <f>Bydraes!C139</f>
        <v>0</v>
      </c>
      <c r="C243" s="166">
        <f>Bydraes!D139</f>
        <v>0</v>
      </c>
      <c r="D243" s="166">
        <f>Bydraes!E139</f>
        <v>0</v>
      </c>
      <c r="E243" s="166">
        <f>Bydraes!F139</f>
        <v>0</v>
      </c>
      <c r="F243" s="166">
        <f>Bydraes!G139</f>
        <v>0</v>
      </c>
      <c r="G243" s="166">
        <f>Bydraes!H139</f>
        <v>0</v>
      </c>
      <c r="H243" s="166">
        <f>Bydraes!I139</f>
        <v>0</v>
      </c>
      <c r="I243" s="166">
        <f>Bydraes!J139</f>
        <v>0</v>
      </c>
      <c r="J243" s="166">
        <f>Bydraes!K139</f>
        <v>0</v>
      </c>
      <c r="K243" s="166">
        <f>Bydraes!L139</f>
        <v>0</v>
      </c>
      <c r="L243" s="166">
        <f>Bydraes!M139</f>
        <v>0</v>
      </c>
      <c r="M243" s="166">
        <f>Bydraes!N139</f>
        <v>0</v>
      </c>
      <c r="N243" s="166">
        <f>Bydraes!O139</f>
        <v>0</v>
      </c>
      <c r="O243" s="166">
        <f>Bydraes!P139</f>
        <v>0</v>
      </c>
    </row>
    <row r="244" spans="1:15" ht="12.75">
      <c r="A244" s="166">
        <f>Bydraes!B140</f>
        <v>0</v>
      </c>
      <c r="B244" s="166">
        <f>Bydraes!C140</f>
        <v>0</v>
      </c>
      <c r="C244" s="166">
        <f>Bydraes!D140</f>
        <v>0</v>
      </c>
      <c r="D244" s="166">
        <f>Bydraes!E140</f>
        <v>0</v>
      </c>
      <c r="E244" s="166">
        <f>Bydraes!F140</f>
        <v>0</v>
      </c>
      <c r="F244" s="166">
        <f>Bydraes!G140</f>
        <v>0</v>
      </c>
      <c r="G244" s="166">
        <f>Bydraes!H140</f>
        <v>0</v>
      </c>
      <c r="H244" s="166">
        <f>Bydraes!I140</f>
        <v>0</v>
      </c>
      <c r="I244" s="166">
        <f>Bydraes!J140</f>
        <v>0</v>
      </c>
      <c r="J244" s="166">
        <f>Bydraes!K140</f>
        <v>0</v>
      </c>
      <c r="K244" s="166">
        <f>Bydraes!L140</f>
        <v>0</v>
      </c>
      <c r="L244" s="166">
        <f>Bydraes!M140</f>
        <v>0</v>
      </c>
      <c r="M244" s="166">
        <f>Bydraes!N140</f>
        <v>0</v>
      </c>
      <c r="N244" s="166">
        <f>Bydraes!O140</f>
        <v>0</v>
      </c>
      <c r="O244" s="166">
        <f>Bydraes!P140</f>
        <v>0</v>
      </c>
    </row>
    <row r="245" spans="1:15" ht="12.75">
      <c r="A245" s="166">
        <f>Bydraes!B141</f>
        <v>0</v>
      </c>
      <c r="B245" s="166">
        <f>Bydraes!C141</f>
        <v>0</v>
      </c>
      <c r="C245" s="166">
        <f>Bydraes!D141</f>
        <v>0</v>
      </c>
      <c r="D245" s="166">
        <f>Bydraes!E141</f>
        <v>0</v>
      </c>
      <c r="E245" s="166">
        <f>Bydraes!F141</f>
        <v>0</v>
      </c>
      <c r="F245" s="166">
        <f>Bydraes!G141</f>
        <v>0</v>
      </c>
      <c r="G245" s="166">
        <f>Bydraes!H141</f>
        <v>0</v>
      </c>
      <c r="H245" s="166">
        <f>Bydraes!I141</f>
        <v>0</v>
      </c>
      <c r="I245" s="166">
        <f>Bydraes!J141</f>
        <v>0</v>
      </c>
      <c r="J245" s="166">
        <f>Bydraes!K141</f>
        <v>0</v>
      </c>
      <c r="K245" s="166">
        <f>Bydraes!L141</f>
        <v>0</v>
      </c>
      <c r="L245" s="166">
        <f>Bydraes!M141</f>
        <v>0</v>
      </c>
      <c r="M245" s="166">
        <f>Bydraes!N141</f>
        <v>0</v>
      </c>
      <c r="N245" s="166">
        <f>Bydraes!O141</f>
        <v>0</v>
      </c>
      <c r="O245" s="166">
        <f>Bydraes!P141</f>
        <v>0</v>
      </c>
    </row>
    <row r="246" spans="1:15" ht="12.75">
      <c r="A246" s="166">
        <f>Bydraes!B142</f>
        <v>0</v>
      </c>
      <c r="B246" s="166">
        <f>Bydraes!C142</f>
        <v>0</v>
      </c>
      <c r="C246" s="166">
        <f>Bydraes!D142</f>
        <v>0</v>
      </c>
      <c r="D246" s="166">
        <f>Bydraes!E142</f>
        <v>0</v>
      </c>
      <c r="E246" s="166">
        <f>Bydraes!F142</f>
        <v>0</v>
      </c>
      <c r="F246" s="166">
        <f>Bydraes!G142</f>
        <v>0</v>
      </c>
      <c r="G246" s="166">
        <f>Bydraes!H142</f>
        <v>0</v>
      </c>
      <c r="H246" s="166">
        <f>Bydraes!I142</f>
        <v>0</v>
      </c>
      <c r="I246" s="166">
        <f>Bydraes!J142</f>
        <v>0</v>
      </c>
      <c r="J246" s="166">
        <f>Bydraes!K142</f>
        <v>0</v>
      </c>
      <c r="K246" s="166">
        <f>Bydraes!L142</f>
        <v>0</v>
      </c>
      <c r="L246" s="166">
        <f>Bydraes!M142</f>
        <v>0</v>
      </c>
      <c r="M246" s="166">
        <f>Bydraes!N142</f>
        <v>0</v>
      </c>
      <c r="N246" s="166">
        <f>Bydraes!O142</f>
        <v>0</v>
      </c>
      <c r="O246" s="166">
        <f>Bydraes!P142</f>
        <v>0</v>
      </c>
    </row>
    <row r="247" spans="1:15" ht="12.75">
      <c r="A247" s="166">
        <f>Bydraes!B143</f>
        <v>0</v>
      </c>
      <c r="B247" s="166">
        <f>Bydraes!C143</f>
        <v>0</v>
      </c>
      <c r="C247" s="166">
        <f>Bydraes!D143</f>
        <v>0</v>
      </c>
      <c r="D247" s="166">
        <f>Bydraes!E143</f>
        <v>0</v>
      </c>
      <c r="E247" s="166">
        <f>Bydraes!F143</f>
        <v>0</v>
      </c>
      <c r="F247" s="166">
        <f>Bydraes!G143</f>
        <v>0</v>
      </c>
      <c r="G247" s="166">
        <f>Bydraes!H143</f>
        <v>0</v>
      </c>
      <c r="H247" s="166">
        <f>Bydraes!I143</f>
        <v>0</v>
      </c>
      <c r="I247" s="166">
        <f>Bydraes!J143</f>
        <v>0</v>
      </c>
      <c r="J247" s="166">
        <f>Bydraes!K143</f>
        <v>0</v>
      </c>
      <c r="K247" s="166">
        <f>Bydraes!L143</f>
        <v>0</v>
      </c>
      <c r="L247" s="166">
        <f>Bydraes!M143</f>
        <v>0</v>
      </c>
      <c r="M247" s="166">
        <f>Bydraes!N143</f>
        <v>0</v>
      </c>
      <c r="N247" s="166">
        <f>Bydraes!O143</f>
        <v>0</v>
      </c>
      <c r="O247" s="166">
        <f>Bydraes!P143</f>
        <v>0</v>
      </c>
    </row>
    <row r="248" spans="1:15" ht="12.75">
      <c r="A248" s="166">
        <f>Bydraes!B144</f>
        <v>0</v>
      </c>
      <c r="B248" s="166">
        <f>Bydraes!C144</f>
        <v>0</v>
      </c>
      <c r="C248" s="166">
        <f>Bydraes!D144</f>
        <v>0</v>
      </c>
      <c r="D248" s="166">
        <f>Bydraes!E144</f>
        <v>0</v>
      </c>
      <c r="E248" s="166">
        <f>Bydraes!F144</f>
        <v>0</v>
      </c>
      <c r="F248" s="166">
        <f>Bydraes!G144</f>
        <v>0</v>
      </c>
      <c r="G248" s="166">
        <f>Bydraes!H144</f>
        <v>0</v>
      </c>
      <c r="H248" s="166">
        <f>Bydraes!I144</f>
        <v>0</v>
      </c>
      <c r="I248" s="166">
        <f>Bydraes!J144</f>
        <v>0</v>
      </c>
      <c r="J248" s="166">
        <f>Bydraes!K144</f>
        <v>0</v>
      </c>
      <c r="K248" s="166">
        <f>Bydraes!L144</f>
        <v>0</v>
      </c>
      <c r="L248" s="166">
        <f>Bydraes!M144</f>
        <v>0</v>
      </c>
      <c r="M248" s="166">
        <f>Bydraes!N144</f>
        <v>0</v>
      </c>
      <c r="N248" s="166">
        <f>Bydraes!O144</f>
        <v>0</v>
      </c>
      <c r="O248" s="166">
        <f>Bydraes!P144</f>
        <v>0</v>
      </c>
    </row>
    <row r="249" spans="1:15" ht="12.75">
      <c r="A249" s="166">
        <f>Bydraes!B145</f>
        <v>0</v>
      </c>
      <c r="B249" s="166">
        <f>Bydraes!C145</f>
        <v>0</v>
      </c>
      <c r="C249" s="166">
        <f>Bydraes!D145</f>
        <v>0</v>
      </c>
      <c r="D249" s="166">
        <f>Bydraes!E145</f>
        <v>0</v>
      </c>
      <c r="E249" s="166">
        <f>Bydraes!F145</f>
        <v>0</v>
      </c>
      <c r="F249" s="166">
        <f>Bydraes!G145</f>
        <v>0</v>
      </c>
      <c r="G249" s="166">
        <f>Bydraes!H145</f>
        <v>0</v>
      </c>
      <c r="H249" s="166">
        <f>Bydraes!I145</f>
        <v>0</v>
      </c>
      <c r="I249" s="166">
        <f>Bydraes!J145</f>
        <v>0</v>
      </c>
      <c r="J249" s="166">
        <f>Bydraes!K145</f>
        <v>0</v>
      </c>
      <c r="K249" s="166">
        <f>Bydraes!L145</f>
        <v>0</v>
      </c>
      <c r="L249" s="166">
        <f>Bydraes!M145</f>
        <v>0</v>
      </c>
      <c r="M249" s="166">
        <f>Bydraes!N145</f>
        <v>0</v>
      </c>
      <c r="N249" s="166">
        <f>Bydraes!O145</f>
        <v>0</v>
      </c>
      <c r="O249" s="166">
        <f>Bydraes!P145</f>
        <v>0</v>
      </c>
    </row>
    <row r="250" spans="1:15" ht="12.75">
      <c r="A250" s="166">
        <f>Bydraes!B146</f>
        <v>0</v>
      </c>
      <c r="B250" s="166">
        <f>Bydraes!C146</f>
        <v>0</v>
      </c>
      <c r="C250" s="166">
        <f>Bydraes!D146</f>
        <v>0</v>
      </c>
      <c r="D250" s="166">
        <f>Bydraes!E146</f>
        <v>0</v>
      </c>
      <c r="E250" s="166">
        <f>Bydraes!F146</f>
        <v>0</v>
      </c>
      <c r="F250" s="166">
        <f>Bydraes!G146</f>
        <v>0</v>
      </c>
      <c r="G250" s="166">
        <f>Bydraes!H146</f>
        <v>0</v>
      </c>
      <c r="H250" s="166">
        <f>Bydraes!I146</f>
        <v>0</v>
      </c>
      <c r="I250" s="166">
        <f>Bydraes!J146</f>
        <v>0</v>
      </c>
      <c r="J250" s="166">
        <f>Bydraes!K146</f>
        <v>0</v>
      </c>
      <c r="K250" s="166">
        <f>Bydraes!L146</f>
        <v>0</v>
      </c>
      <c r="L250" s="166">
        <f>Bydraes!M146</f>
        <v>0</v>
      </c>
      <c r="M250" s="166">
        <f>Bydraes!N146</f>
        <v>0</v>
      </c>
      <c r="N250" s="166">
        <f>Bydraes!O146</f>
        <v>0</v>
      </c>
      <c r="O250" s="166">
        <f>Bydraes!P146</f>
        <v>0</v>
      </c>
    </row>
    <row r="251" spans="1:15" ht="12.75">
      <c r="A251" s="166">
        <f>Bydraes!B147</f>
        <v>0</v>
      </c>
      <c r="B251" s="166">
        <f>Bydraes!C147</f>
        <v>0</v>
      </c>
      <c r="C251" s="166">
        <f>Bydraes!D147</f>
        <v>0</v>
      </c>
      <c r="D251" s="166">
        <f>Bydraes!E147</f>
        <v>0</v>
      </c>
      <c r="E251" s="166">
        <f>Bydraes!F147</f>
        <v>0</v>
      </c>
      <c r="F251" s="166">
        <f>Bydraes!G147</f>
        <v>0</v>
      </c>
      <c r="G251" s="166">
        <f>Bydraes!H147</f>
        <v>0</v>
      </c>
      <c r="H251" s="166">
        <f>Bydraes!I147</f>
        <v>0</v>
      </c>
      <c r="I251" s="166">
        <f>Bydraes!J147</f>
        <v>0</v>
      </c>
      <c r="J251" s="166">
        <f>Bydraes!K147</f>
        <v>0</v>
      </c>
      <c r="K251" s="166">
        <f>Bydraes!L147</f>
        <v>0</v>
      </c>
      <c r="L251" s="166">
        <f>Bydraes!M147</f>
        <v>0</v>
      </c>
      <c r="M251" s="166">
        <f>Bydraes!N147</f>
        <v>0</v>
      </c>
      <c r="N251" s="166">
        <f>Bydraes!O147</f>
        <v>0</v>
      </c>
      <c r="O251" s="166">
        <f>Bydraes!P147</f>
        <v>0</v>
      </c>
    </row>
    <row r="252" spans="1:15" ht="12.75">
      <c r="A252" s="240"/>
      <c r="B252" s="240"/>
      <c r="C252" s="240"/>
      <c r="D252" s="240"/>
      <c r="E252" s="240"/>
      <c r="F252" s="240"/>
      <c r="G252" s="240"/>
      <c r="H252" s="240"/>
      <c r="I252" s="240"/>
      <c r="J252" s="240"/>
      <c r="K252" s="240"/>
      <c r="L252" s="240"/>
      <c r="M252" s="240"/>
      <c r="N252" s="240"/>
      <c r="O252" s="240"/>
    </row>
    <row r="253" spans="1:15" ht="12.75">
      <c r="A253" s="240"/>
      <c r="B253" s="240"/>
      <c r="C253" s="240"/>
      <c r="D253" s="240"/>
      <c r="E253" s="240"/>
      <c r="F253" s="240"/>
      <c r="G253" s="240"/>
      <c r="H253" s="240"/>
      <c r="I253" s="240"/>
      <c r="J253" s="240"/>
      <c r="K253" s="240"/>
      <c r="L253" s="240"/>
      <c r="M253" s="240"/>
      <c r="N253" s="240"/>
      <c r="O253" s="240"/>
    </row>
    <row r="254" spans="1:15" ht="12.75">
      <c r="A254" s="240"/>
      <c r="B254" s="240"/>
      <c r="C254" s="240"/>
      <c r="D254" s="240"/>
      <c r="E254" s="240"/>
      <c r="F254" s="240"/>
      <c r="G254" s="240"/>
      <c r="H254" s="240"/>
      <c r="I254" s="240"/>
      <c r="J254" s="240"/>
      <c r="K254" s="240"/>
      <c r="L254" s="240"/>
      <c r="M254" s="240"/>
      <c r="N254" s="240"/>
      <c r="O254" s="240"/>
    </row>
    <row r="255" spans="1:15" ht="12.75">
      <c r="A255" s="240"/>
      <c r="B255" s="240"/>
      <c r="C255" s="240"/>
      <c r="D255" s="240"/>
      <c r="E255" s="240"/>
      <c r="F255" s="240"/>
      <c r="G255" s="240"/>
      <c r="H255" s="240"/>
      <c r="I255" s="240"/>
      <c r="J255" s="240"/>
      <c r="K255" s="240"/>
      <c r="L255" s="240"/>
      <c r="M255" s="240"/>
      <c r="N255" s="240"/>
      <c r="O255" s="240"/>
    </row>
    <row r="256" spans="1:15" ht="12.75">
      <c r="A256" s="240"/>
      <c r="B256" s="240"/>
      <c r="C256" s="240"/>
      <c r="D256" s="240"/>
      <c r="E256" s="240"/>
      <c r="F256" s="240"/>
      <c r="G256" s="240"/>
      <c r="H256" s="240"/>
      <c r="I256" s="240"/>
      <c r="J256" s="240"/>
      <c r="K256" s="240"/>
      <c r="L256" s="240"/>
      <c r="M256" s="240"/>
      <c r="N256" s="240"/>
      <c r="O256" s="240"/>
    </row>
    <row r="257" spans="1:15" ht="12.75">
      <c r="A257" s="240"/>
      <c r="B257" s="240"/>
      <c r="C257" s="240"/>
      <c r="D257" s="240"/>
      <c r="E257" s="240"/>
      <c r="F257" s="240"/>
      <c r="G257" s="240"/>
      <c r="H257" s="240"/>
      <c r="I257" s="240"/>
      <c r="J257" s="240"/>
      <c r="K257" s="240"/>
      <c r="L257" s="240"/>
      <c r="M257" s="240"/>
      <c r="N257" s="240"/>
      <c r="O257" s="240"/>
    </row>
    <row r="258" spans="1:15" ht="12.75">
      <c r="A258" s="240"/>
      <c r="B258" s="240"/>
      <c r="C258" s="240"/>
      <c r="D258" s="240"/>
      <c r="E258" s="240"/>
      <c r="F258" s="240"/>
      <c r="G258" s="240"/>
      <c r="H258" s="240"/>
      <c r="I258" s="240"/>
      <c r="J258" s="240"/>
      <c r="K258" s="240"/>
      <c r="L258" s="240"/>
      <c r="M258" s="240"/>
      <c r="N258" s="240"/>
      <c r="O258" s="240"/>
    </row>
    <row r="262" spans="1:15" ht="25.5">
      <c r="A262" s="308" t="str">
        <f>Opsomming!$B$1</f>
        <v>Die Gereformeerde Kerk (naam)</v>
      </c>
      <c r="B262" s="308"/>
      <c r="C262" s="308"/>
      <c r="D262" s="308"/>
      <c r="E262" s="308"/>
      <c r="F262" s="308"/>
      <c r="G262" s="308"/>
      <c r="H262" s="308"/>
      <c r="I262" s="308"/>
      <c r="J262" s="308"/>
      <c r="K262" s="308"/>
      <c r="L262" s="308"/>
      <c r="M262" s="308"/>
      <c r="N262" s="308"/>
      <c r="O262" s="308"/>
    </row>
    <row r="263" spans="1:15" ht="23.25">
      <c r="A263" s="309" t="s">
        <v>138</v>
      </c>
      <c r="B263" s="309"/>
      <c r="C263" s="309"/>
      <c r="D263" s="309"/>
      <c r="E263" s="309"/>
      <c r="F263" s="309"/>
      <c r="G263" s="309"/>
      <c r="H263" s="309"/>
      <c r="I263" s="309"/>
      <c r="J263" s="309"/>
      <c r="K263" s="309"/>
      <c r="L263" s="309"/>
      <c r="M263" s="309"/>
      <c r="N263" s="309"/>
      <c r="O263" s="309"/>
    </row>
    <row r="264" spans="1:15" ht="20.25">
      <c r="A264" s="307" t="str">
        <f>Opsomming!K5</f>
        <v>Wyk 10</v>
      </c>
      <c r="B264" s="307"/>
      <c r="C264" s="307"/>
      <c r="D264" s="307"/>
      <c r="E264" s="307"/>
      <c r="F264" s="307"/>
      <c r="G264" s="307"/>
      <c r="H264" s="307"/>
      <c r="I264" s="307"/>
      <c r="J264" s="307"/>
      <c r="K264" s="307"/>
      <c r="L264" s="307"/>
      <c r="M264" s="307"/>
      <c r="N264" s="307"/>
      <c r="O264" s="307"/>
    </row>
    <row r="265" spans="1:15" ht="43.5">
      <c r="A265" s="168" t="s">
        <v>139</v>
      </c>
      <c r="B265" s="258" t="str">
        <f>Bydraes!$C$3</f>
        <v>Belofte</v>
      </c>
      <c r="C265" s="168" t="str">
        <f>Bydraes!$D$3</f>
        <v>Totaal</v>
      </c>
      <c r="D265" s="168" t="str">
        <f>Bydraes!$E$3</f>
        <v>Julie</v>
      </c>
      <c r="E265" s="168" t="str">
        <f>Bydraes!$G$3</f>
        <v>Augustus</v>
      </c>
      <c r="F265" s="168" t="str">
        <f>Bydraes!$I$3</f>
        <v>September</v>
      </c>
      <c r="G265" s="168" t="str">
        <f>Bydraes!$K$3</f>
        <v>Oktober</v>
      </c>
      <c r="H265" s="168" t="str">
        <f>Bydraes!$M$3</f>
        <v>November</v>
      </c>
      <c r="I265" s="168" t="str">
        <f>Bydraes!$O$3</f>
        <v>Desember</v>
      </c>
      <c r="J265" s="168" t="str">
        <f>Bydraes!$Q$3</f>
        <v>Januarie</v>
      </c>
      <c r="K265" s="168" t="str">
        <f>Bydraes!$S$3</f>
        <v>Februarie</v>
      </c>
      <c r="L265" s="168" t="str">
        <f>Bydraes!$U$3</f>
        <v>Maart</v>
      </c>
      <c r="M265" s="168" t="str">
        <f>Bydraes!$W$3</f>
        <v>April</v>
      </c>
      <c r="N265" s="168" t="str">
        <f>Bydraes!$Y$3</f>
        <v>Mei</v>
      </c>
      <c r="O265" s="168" t="str">
        <f>Bydraes!$AA$3</f>
        <v>Junie</v>
      </c>
    </row>
    <row r="266" spans="1:15" ht="12.75">
      <c r="A266" s="166">
        <f>Bydraes!B149</f>
        <v>0</v>
      </c>
      <c r="B266" s="166">
        <f>Bydraes!C149</f>
        <v>0</v>
      </c>
      <c r="C266" s="166">
        <f>Bydraes!D149</f>
        <v>0</v>
      </c>
      <c r="D266" s="166">
        <f>Bydraes!E149</f>
        <v>0</v>
      </c>
      <c r="E266" s="166">
        <f>Bydraes!F149</f>
        <v>0</v>
      </c>
      <c r="F266" s="166">
        <f>Bydraes!G149</f>
        <v>0</v>
      </c>
      <c r="G266" s="166">
        <f>Bydraes!H149</f>
        <v>0</v>
      </c>
      <c r="H266" s="166">
        <f>Bydraes!I149</f>
        <v>0</v>
      </c>
      <c r="I266" s="166">
        <f>Bydraes!J149</f>
        <v>0</v>
      </c>
      <c r="J266" s="166">
        <f>Bydraes!K149</f>
        <v>0</v>
      </c>
      <c r="K266" s="166">
        <f>Bydraes!L149</f>
        <v>0</v>
      </c>
      <c r="L266" s="166">
        <f>Bydraes!M149</f>
        <v>0</v>
      </c>
      <c r="M266" s="166">
        <f>Bydraes!N149</f>
        <v>0</v>
      </c>
      <c r="N266" s="166">
        <f>Bydraes!O149</f>
        <v>0</v>
      </c>
      <c r="O266" s="166">
        <f>Bydraes!P149</f>
        <v>0</v>
      </c>
    </row>
    <row r="267" spans="1:15" ht="12.75">
      <c r="A267" s="166">
        <f>Bydraes!B150</f>
        <v>0</v>
      </c>
      <c r="B267" s="166">
        <f>Bydraes!C150</f>
        <v>0</v>
      </c>
      <c r="C267" s="166">
        <f>Bydraes!D150</f>
        <v>0</v>
      </c>
      <c r="D267" s="166">
        <f>Bydraes!E150</f>
        <v>0</v>
      </c>
      <c r="E267" s="166">
        <f>Bydraes!F150</f>
        <v>0</v>
      </c>
      <c r="F267" s="166">
        <f>Bydraes!G150</f>
        <v>0</v>
      </c>
      <c r="G267" s="166">
        <f>Bydraes!H150</f>
        <v>0</v>
      </c>
      <c r="H267" s="166">
        <f>Bydraes!I150</f>
        <v>0</v>
      </c>
      <c r="I267" s="166">
        <f>Bydraes!J150</f>
        <v>0</v>
      </c>
      <c r="J267" s="166">
        <f>Bydraes!K150</f>
        <v>0</v>
      </c>
      <c r="K267" s="166">
        <f>Bydraes!L150</f>
        <v>0</v>
      </c>
      <c r="L267" s="166">
        <f>Bydraes!M150</f>
        <v>0</v>
      </c>
      <c r="M267" s="166">
        <f>Bydraes!N150</f>
        <v>0</v>
      </c>
      <c r="N267" s="166">
        <f>Bydraes!O150</f>
        <v>0</v>
      </c>
      <c r="O267" s="166">
        <f>Bydraes!P150</f>
        <v>0</v>
      </c>
    </row>
    <row r="268" spans="1:15" ht="12.75">
      <c r="A268" s="166">
        <f>Bydraes!B151</f>
        <v>0</v>
      </c>
      <c r="B268" s="166">
        <f>Bydraes!C151</f>
        <v>0</v>
      </c>
      <c r="C268" s="166">
        <f>Bydraes!D151</f>
        <v>0</v>
      </c>
      <c r="D268" s="166">
        <f>Bydraes!E151</f>
        <v>0</v>
      </c>
      <c r="E268" s="166">
        <f>Bydraes!F151</f>
        <v>0</v>
      </c>
      <c r="F268" s="166">
        <f>Bydraes!G151</f>
        <v>0</v>
      </c>
      <c r="G268" s="166">
        <f>Bydraes!H151</f>
        <v>0</v>
      </c>
      <c r="H268" s="166">
        <f>Bydraes!I151</f>
        <v>0</v>
      </c>
      <c r="I268" s="166">
        <f>Bydraes!J151</f>
        <v>0</v>
      </c>
      <c r="J268" s="166">
        <f>Bydraes!K151</f>
        <v>0</v>
      </c>
      <c r="K268" s="166">
        <f>Bydraes!L151</f>
        <v>0</v>
      </c>
      <c r="L268" s="166">
        <f>Bydraes!M151</f>
        <v>0</v>
      </c>
      <c r="M268" s="166">
        <f>Bydraes!N151</f>
        <v>0</v>
      </c>
      <c r="N268" s="166">
        <f>Bydraes!O151</f>
        <v>0</v>
      </c>
      <c r="O268" s="166">
        <f>Bydraes!P151</f>
        <v>0</v>
      </c>
    </row>
    <row r="269" spans="1:15" ht="12.75">
      <c r="A269" s="166">
        <f>Bydraes!B152</f>
        <v>0</v>
      </c>
      <c r="B269" s="166">
        <f>Bydraes!C152</f>
        <v>0</v>
      </c>
      <c r="C269" s="166">
        <f>Bydraes!D152</f>
        <v>0</v>
      </c>
      <c r="D269" s="166">
        <f>Bydraes!E152</f>
        <v>0</v>
      </c>
      <c r="E269" s="166">
        <f>Bydraes!F152</f>
        <v>0</v>
      </c>
      <c r="F269" s="166">
        <f>Bydraes!G152</f>
        <v>0</v>
      </c>
      <c r="G269" s="166">
        <f>Bydraes!H152</f>
        <v>0</v>
      </c>
      <c r="H269" s="166">
        <f>Bydraes!I152</f>
        <v>0</v>
      </c>
      <c r="I269" s="166">
        <f>Bydraes!J152</f>
        <v>0</v>
      </c>
      <c r="J269" s="166">
        <f>Bydraes!K152</f>
        <v>0</v>
      </c>
      <c r="K269" s="166">
        <f>Bydraes!L152</f>
        <v>0</v>
      </c>
      <c r="L269" s="166">
        <f>Bydraes!M152</f>
        <v>0</v>
      </c>
      <c r="M269" s="166">
        <f>Bydraes!N152</f>
        <v>0</v>
      </c>
      <c r="N269" s="166">
        <f>Bydraes!O152</f>
        <v>0</v>
      </c>
      <c r="O269" s="166">
        <f>Bydraes!P152</f>
        <v>0</v>
      </c>
    </row>
    <row r="270" spans="1:15" ht="12.75">
      <c r="A270" s="166">
        <f>Bydraes!B153</f>
        <v>0</v>
      </c>
      <c r="B270" s="166">
        <f>Bydraes!C153</f>
        <v>0</v>
      </c>
      <c r="C270" s="166">
        <f>Bydraes!D153</f>
        <v>0</v>
      </c>
      <c r="D270" s="166">
        <f>Bydraes!E153</f>
        <v>0</v>
      </c>
      <c r="E270" s="166">
        <f>Bydraes!F153</f>
        <v>0</v>
      </c>
      <c r="F270" s="166">
        <f>Bydraes!G153</f>
        <v>0</v>
      </c>
      <c r="G270" s="166">
        <f>Bydraes!H153</f>
        <v>0</v>
      </c>
      <c r="H270" s="166">
        <f>Bydraes!I153</f>
        <v>0</v>
      </c>
      <c r="I270" s="166">
        <f>Bydraes!J153</f>
        <v>0</v>
      </c>
      <c r="J270" s="166">
        <f>Bydraes!K153</f>
        <v>0</v>
      </c>
      <c r="K270" s="166">
        <f>Bydraes!L153</f>
        <v>0</v>
      </c>
      <c r="L270" s="166">
        <f>Bydraes!M153</f>
        <v>0</v>
      </c>
      <c r="M270" s="166">
        <f>Bydraes!N153</f>
        <v>0</v>
      </c>
      <c r="N270" s="166">
        <f>Bydraes!O153</f>
        <v>0</v>
      </c>
      <c r="O270" s="166">
        <f>Bydraes!P153</f>
        <v>0</v>
      </c>
    </row>
    <row r="271" spans="1:15" ht="12.75">
      <c r="A271" s="166">
        <f>Bydraes!B154</f>
        <v>0</v>
      </c>
      <c r="B271" s="166">
        <f>Bydraes!C154</f>
        <v>0</v>
      </c>
      <c r="C271" s="166">
        <f>Bydraes!D154</f>
        <v>0</v>
      </c>
      <c r="D271" s="166">
        <f>Bydraes!E154</f>
        <v>0</v>
      </c>
      <c r="E271" s="166">
        <f>Bydraes!F154</f>
        <v>0</v>
      </c>
      <c r="F271" s="166">
        <f>Bydraes!G154</f>
        <v>0</v>
      </c>
      <c r="G271" s="166">
        <f>Bydraes!H154</f>
        <v>0</v>
      </c>
      <c r="H271" s="166">
        <f>Bydraes!I154</f>
        <v>0</v>
      </c>
      <c r="I271" s="166">
        <f>Bydraes!J154</f>
        <v>0</v>
      </c>
      <c r="J271" s="166">
        <f>Bydraes!K154</f>
        <v>0</v>
      </c>
      <c r="K271" s="166">
        <f>Bydraes!L154</f>
        <v>0</v>
      </c>
      <c r="L271" s="166">
        <f>Bydraes!M154</f>
        <v>0</v>
      </c>
      <c r="M271" s="166">
        <f>Bydraes!N154</f>
        <v>0</v>
      </c>
      <c r="N271" s="166">
        <f>Bydraes!O154</f>
        <v>0</v>
      </c>
      <c r="O271" s="166">
        <f>Bydraes!P154</f>
        <v>0</v>
      </c>
    </row>
    <row r="272" spans="1:15" ht="12.75">
      <c r="A272" s="166">
        <f>Bydraes!B155</f>
        <v>0</v>
      </c>
      <c r="B272" s="166">
        <f>Bydraes!C155</f>
        <v>0</v>
      </c>
      <c r="C272" s="166">
        <f>Bydraes!D155</f>
        <v>0</v>
      </c>
      <c r="D272" s="166">
        <f>Bydraes!E155</f>
        <v>0</v>
      </c>
      <c r="E272" s="166">
        <f>Bydraes!F155</f>
        <v>0</v>
      </c>
      <c r="F272" s="166">
        <f>Bydraes!G155</f>
        <v>0</v>
      </c>
      <c r="G272" s="166">
        <f>Bydraes!H155</f>
        <v>0</v>
      </c>
      <c r="H272" s="166">
        <f>Bydraes!I155</f>
        <v>0</v>
      </c>
      <c r="I272" s="166">
        <f>Bydraes!J155</f>
        <v>0</v>
      </c>
      <c r="J272" s="166">
        <f>Bydraes!K155</f>
        <v>0</v>
      </c>
      <c r="K272" s="166">
        <f>Bydraes!L155</f>
        <v>0</v>
      </c>
      <c r="L272" s="166">
        <f>Bydraes!M155</f>
        <v>0</v>
      </c>
      <c r="M272" s="166">
        <f>Bydraes!N155</f>
        <v>0</v>
      </c>
      <c r="N272" s="166">
        <f>Bydraes!O155</f>
        <v>0</v>
      </c>
      <c r="O272" s="166">
        <f>Bydraes!P155</f>
        <v>0</v>
      </c>
    </row>
    <row r="273" spans="1:15" ht="12.75">
      <c r="A273" s="166">
        <f>Bydraes!B156</f>
        <v>0</v>
      </c>
      <c r="B273" s="166">
        <f>Bydraes!C156</f>
        <v>0</v>
      </c>
      <c r="C273" s="166">
        <f>Bydraes!D156</f>
        <v>0</v>
      </c>
      <c r="D273" s="166">
        <f>Bydraes!E156</f>
        <v>0</v>
      </c>
      <c r="E273" s="166">
        <f>Bydraes!F156</f>
        <v>0</v>
      </c>
      <c r="F273" s="166">
        <f>Bydraes!G156</f>
        <v>0</v>
      </c>
      <c r="G273" s="166">
        <f>Bydraes!H156</f>
        <v>0</v>
      </c>
      <c r="H273" s="166">
        <f>Bydraes!I156</f>
        <v>0</v>
      </c>
      <c r="I273" s="166">
        <f>Bydraes!J156</f>
        <v>0</v>
      </c>
      <c r="J273" s="166">
        <f>Bydraes!K156</f>
        <v>0</v>
      </c>
      <c r="K273" s="166">
        <f>Bydraes!L156</f>
        <v>0</v>
      </c>
      <c r="L273" s="166">
        <f>Bydraes!M156</f>
        <v>0</v>
      </c>
      <c r="M273" s="166">
        <f>Bydraes!N156</f>
        <v>0</v>
      </c>
      <c r="N273" s="166">
        <f>Bydraes!O156</f>
        <v>0</v>
      </c>
      <c r="O273" s="166">
        <f>Bydraes!P156</f>
        <v>0</v>
      </c>
    </row>
    <row r="274" spans="1:15" ht="12.75">
      <c r="A274" s="166">
        <f>Bydraes!B157</f>
        <v>0</v>
      </c>
      <c r="B274" s="166">
        <f>Bydraes!C157</f>
        <v>0</v>
      </c>
      <c r="C274" s="166">
        <f>Bydraes!D157</f>
        <v>0</v>
      </c>
      <c r="D274" s="166">
        <f>Bydraes!E157</f>
        <v>0</v>
      </c>
      <c r="E274" s="166">
        <f>Bydraes!F157</f>
        <v>0</v>
      </c>
      <c r="F274" s="166">
        <f>Bydraes!G157</f>
        <v>0</v>
      </c>
      <c r="G274" s="166">
        <f>Bydraes!H157</f>
        <v>0</v>
      </c>
      <c r="H274" s="166">
        <f>Bydraes!I157</f>
        <v>0</v>
      </c>
      <c r="I274" s="166">
        <f>Bydraes!J157</f>
        <v>0</v>
      </c>
      <c r="J274" s="166">
        <f>Bydraes!K157</f>
        <v>0</v>
      </c>
      <c r="K274" s="166">
        <f>Bydraes!L157</f>
        <v>0</v>
      </c>
      <c r="L274" s="166">
        <f>Bydraes!M157</f>
        <v>0</v>
      </c>
      <c r="M274" s="166">
        <f>Bydraes!N157</f>
        <v>0</v>
      </c>
      <c r="N274" s="166">
        <f>Bydraes!O157</f>
        <v>0</v>
      </c>
      <c r="O274" s="166">
        <f>Bydraes!P157</f>
        <v>0</v>
      </c>
    </row>
    <row r="275" spans="1:15" ht="12.75">
      <c r="A275" s="166">
        <f>Bydraes!B158</f>
        <v>0</v>
      </c>
      <c r="B275" s="166">
        <f>Bydraes!C158</f>
        <v>0</v>
      </c>
      <c r="C275" s="166">
        <f>Bydraes!D158</f>
        <v>0</v>
      </c>
      <c r="D275" s="166">
        <f>Bydraes!E158</f>
        <v>0</v>
      </c>
      <c r="E275" s="166">
        <f>Bydraes!F158</f>
        <v>0</v>
      </c>
      <c r="F275" s="166">
        <f>Bydraes!G158</f>
        <v>0</v>
      </c>
      <c r="G275" s="166">
        <f>Bydraes!H158</f>
        <v>0</v>
      </c>
      <c r="H275" s="166">
        <f>Bydraes!I158</f>
        <v>0</v>
      </c>
      <c r="I275" s="166">
        <f>Bydraes!J158</f>
        <v>0</v>
      </c>
      <c r="J275" s="166">
        <f>Bydraes!K158</f>
        <v>0</v>
      </c>
      <c r="K275" s="166">
        <f>Bydraes!L158</f>
        <v>0</v>
      </c>
      <c r="L275" s="166">
        <f>Bydraes!M158</f>
        <v>0</v>
      </c>
      <c r="M275" s="166">
        <f>Bydraes!N158</f>
        <v>0</v>
      </c>
      <c r="N275" s="166">
        <f>Bydraes!O158</f>
        <v>0</v>
      </c>
      <c r="O275" s="166">
        <f>Bydraes!P158</f>
        <v>0</v>
      </c>
    </row>
    <row r="276" spans="1:15" ht="12.75">
      <c r="A276" s="166">
        <f>Bydraes!B159</f>
        <v>0</v>
      </c>
      <c r="B276" s="166">
        <f>Bydraes!C159</f>
        <v>0</v>
      </c>
      <c r="C276" s="166">
        <f>Bydraes!D159</f>
        <v>0</v>
      </c>
      <c r="D276" s="166">
        <f>Bydraes!E159</f>
        <v>0</v>
      </c>
      <c r="E276" s="166">
        <f>Bydraes!F159</f>
        <v>0</v>
      </c>
      <c r="F276" s="166">
        <f>Bydraes!G159</f>
        <v>0</v>
      </c>
      <c r="G276" s="166">
        <f>Bydraes!H159</f>
        <v>0</v>
      </c>
      <c r="H276" s="166">
        <f>Bydraes!I159</f>
        <v>0</v>
      </c>
      <c r="I276" s="166">
        <f>Bydraes!J159</f>
        <v>0</v>
      </c>
      <c r="J276" s="166">
        <f>Bydraes!K159</f>
        <v>0</v>
      </c>
      <c r="K276" s="166">
        <f>Bydraes!L159</f>
        <v>0</v>
      </c>
      <c r="L276" s="166">
        <f>Bydraes!M159</f>
        <v>0</v>
      </c>
      <c r="M276" s="166">
        <f>Bydraes!N159</f>
        <v>0</v>
      </c>
      <c r="N276" s="166">
        <f>Bydraes!O159</f>
        <v>0</v>
      </c>
      <c r="O276" s="166">
        <f>Bydraes!P159</f>
        <v>0</v>
      </c>
    </row>
    <row r="277" spans="1:15" ht="12.75">
      <c r="A277" s="166">
        <f>Bydraes!B160</f>
        <v>0</v>
      </c>
      <c r="B277" s="166">
        <f>Bydraes!C160</f>
        <v>0</v>
      </c>
      <c r="C277" s="166">
        <f>Bydraes!D160</f>
        <v>0</v>
      </c>
      <c r="D277" s="166">
        <f>Bydraes!E160</f>
        <v>0</v>
      </c>
      <c r="E277" s="166">
        <f>Bydraes!F160</f>
        <v>0</v>
      </c>
      <c r="F277" s="166">
        <f>Bydraes!G160</f>
        <v>0</v>
      </c>
      <c r="G277" s="166">
        <f>Bydraes!H160</f>
        <v>0</v>
      </c>
      <c r="H277" s="166">
        <f>Bydraes!I160</f>
        <v>0</v>
      </c>
      <c r="I277" s="166">
        <f>Bydraes!J160</f>
        <v>0</v>
      </c>
      <c r="J277" s="166">
        <f>Bydraes!K160</f>
        <v>0</v>
      </c>
      <c r="K277" s="166">
        <f>Bydraes!L160</f>
        <v>0</v>
      </c>
      <c r="L277" s="166">
        <f>Bydraes!M160</f>
        <v>0</v>
      </c>
      <c r="M277" s="166">
        <f>Bydraes!N160</f>
        <v>0</v>
      </c>
      <c r="N277" s="166">
        <f>Bydraes!O160</f>
        <v>0</v>
      </c>
      <c r="O277" s="166">
        <f>Bydraes!P160</f>
        <v>0</v>
      </c>
    </row>
    <row r="278" spans="1:15" ht="12.75">
      <c r="A278" s="166">
        <f>Bydraes!B161</f>
        <v>0</v>
      </c>
      <c r="B278" s="166">
        <f>Bydraes!C161</f>
        <v>0</v>
      </c>
      <c r="C278" s="166">
        <f>Bydraes!D161</f>
        <v>0</v>
      </c>
      <c r="D278" s="166">
        <f>Bydraes!E161</f>
        <v>0</v>
      </c>
      <c r="E278" s="166">
        <f>Bydraes!F161</f>
        <v>0</v>
      </c>
      <c r="F278" s="166">
        <f>Bydraes!G161</f>
        <v>0</v>
      </c>
      <c r="G278" s="166">
        <f>Bydraes!H161</f>
        <v>0</v>
      </c>
      <c r="H278" s="166">
        <f>Bydraes!I161</f>
        <v>0</v>
      </c>
      <c r="I278" s="166">
        <f>Bydraes!J161</f>
        <v>0</v>
      </c>
      <c r="J278" s="166">
        <f>Bydraes!K161</f>
        <v>0</v>
      </c>
      <c r="K278" s="166">
        <f>Bydraes!L161</f>
        <v>0</v>
      </c>
      <c r="L278" s="166">
        <f>Bydraes!M161</f>
        <v>0</v>
      </c>
      <c r="M278" s="166">
        <f>Bydraes!N161</f>
        <v>0</v>
      </c>
      <c r="N278" s="166">
        <f>Bydraes!O161</f>
        <v>0</v>
      </c>
      <c r="O278" s="166">
        <f>Bydraes!P161</f>
        <v>0</v>
      </c>
    </row>
    <row r="279" spans="1:15" ht="12.75">
      <c r="A279" s="166">
        <f>Bydraes!B162</f>
        <v>0</v>
      </c>
      <c r="B279" s="166">
        <f>Bydraes!C162</f>
        <v>0</v>
      </c>
      <c r="C279" s="166">
        <f>Bydraes!D162</f>
        <v>0</v>
      </c>
      <c r="D279" s="166">
        <f>Bydraes!E162</f>
        <v>0</v>
      </c>
      <c r="E279" s="166">
        <f>Bydraes!F162</f>
        <v>0</v>
      </c>
      <c r="F279" s="166">
        <f>Bydraes!G162</f>
        <v>0</v>
      </c>
      <c r="G279" s="166">
        <f>Bydraes!H162</f>
        <v>0</v>
      </c>
      <c r="H279" s="166">
        <f>Bydraes!I162</f>
        <v>0</v>
      </c>
      <c r="I279" s="166">
        <f>Bydraes!J162</f>
        <v>0</v>
      </c>
      <c r="J279" s="166">
        <f>Bydraes!K162</f>
        <v>0</v>
      </c>
      <c r="K279" s="166">
        <f>Bydraes!L162</f>
        <v>0</v>
      </c>
      <c r="L279" s="166">
        <f>Bydraes!M162</f>
        <v>0</v>
      </c>
      <c r="M279" s="166">
        <f>Bydraes!N162</f>
        <v>0</v>
      </c>
      <c r="N279" s="166">
        <f>Bydraes!O162</f>
        <v>0</v>
      </c>
      <c r="O279" s="166">
        <f>Bydraes!P162</f>
        <v>0</v>
      </c>
    </row>
    <row r="280" spans="1:15" ht="12.75">
      <c r="A280" s="166">
        <f>Bydraes!B163</f>
        <v>0</v>
      </c>
      <c r="B280" s="166">
        <f>Bydraes!C163</f>
        <v>0</v>
      </c>
      <c r="C280" s="166">
        <f>Bydraes!D163</f>
        <v>0</v>
      </c>
      <c r="D280" s="166">
        <f>Bydraes!E163</f>
        <v>0</v>
      </c>
      <c r="E280" s="166">
        <f>Bydraes!F163</f>
        <v>0</v>
      </c>
      <c r="F280" s="166">
        <f>Bydraes!G163</f>
        <v>0</v>
      </c>
      <c r="G280" s="166">
        <f>Bydraes!H163</f>
        <v>0</v>
      </c>
      <c r="H280" s="166">
        <f>Bydraes!I163</f>
        <v>0</v>
      </c>
      <c r="I280" s="166">
        <f>Bydraes!J163</f>
        <v>0</v>
      </c>
      <c r="J280" s="166">
        <f>Bydraes!K163</f>
        <v>0</v>
      </c>
      <c r="K280" s="166">
        <f>Bydraes!L163</f>
        <v>0</v>
      </c>
      <c r="L280" s="166">
        <f>Bydraes!M163</f>
        <v>0</v>
      </c>
      <c r="M280" s="166">
        <f>Bydraes!N163</f>
        <v>0</v>
      </c>
      <c r="N280" s="166">
        <f>Bydraes!O163</f>
        <v>0</v>
      </c>
      <c r="O280" s="166">
        <f>Bydraes!P163</f>
        <v>0</v>
      </c>
    </row>
    <row r="281" spans="1:15" ht="12.75">
      <c r="A281" s="240"/>
      <c r="B281" s="240"/>
      <c r="C281" s="240"/>
      <c r="D281" s="240"/>
      <c r="E281" s="240"/>
      <c r="F281" s="240"/>
      <c r="G281" s="240"/>
      <c r="H281" s="240"/>
      <c r="I281" s="240"/>
      <c r="J281" s="240"/>
      <c r="K281" s="240"/>
      <c r="L281" s="240"/>
      <c r="M281" s="240"/>
      <c r="N281" s="240"/>
      <c r="O281" s="240"/>
    </row>
    <row r="282" spans="1:15" ht="12.75">
      <c r="A282" s="240"/>
      <c r="B282" s="240"/>
      <c r="C282" s="240"/>
      <c r="D282" s="240"/>
      <c r="E282" s="240"/>
      <c r="F282" s="240"/>
      <c r="G282" s="240"/>
      <c r="H282" s="240"/>
      <c r="I282" s="240"/>
      <c r="J282" s="240"/>
      <c r="K282" s="240"/>
      <c r="L282" s="240"/>
      <c r="M282" s="240"/>
      <c r="N282" s="240"/>
      <c r="O282" s="240"/>
    </row>
    <row r="283" spans="1:15" ht="12.75">
      <c r="A283" s="240"/>
      <c r="B283" s="240"/>
      <c r="C283" s="240"/>
      <c r="D283" s="240"/>
      <c r="E283" s="240"/>
      <c r="F283" s="240"/>
      <c r="G283" s="240"/>
      <c r="H283" s="240"/>
      <c r="I283" s="240"/>
      <c r="J283" s="240"/>
      <c r="K283" s="240"/>
      <c r="L283" s="240"/>
      <c r="M283" s="240"/>
      <c r="N283" s="240"/>
      <c r="O283" s="240"/>
    </row>
    <row r="284" spans="1:15" ht="12.75">
      <c r="A284" s="240"/>
      <c r="B284" s="240"/>
      <c r="C284" s="240"/>
      <c r="D284" s="240"/>
      <c r="E284" s="240"/>
      <c r="F284" s="240"/>
      <c r="G284" s="240"/>
      <c r="H284" s="240"/>
      <c r="I284" s="240"/>
      <c r="J284" s="240"/>
      <c r="K284" s="240"/>
      <c r="L284" s="240"/>
      <c r="M284" s="240"/>
      <c r="N284" s="240"/>
      <c r="O284" s="240"/>
    </row>
    <row r="285" spans="1:15" ht="12.75">
      <c r="A285" s="240"/>
      <c r="B285" s="240"/>
      <c r="C285" s="240"/>
      <c r="D285" s="240"/>
      <c r="E285" s="240"/>
      <c r="F285" s="240"/>
      <c r="G285" s="240"/>
      <c r="H285" s="240"/>
      <c r="I285" s="240"/>
      <c r="J285" s="240"/>
      <c r="K285" s="240"/>
      <c r="L285" s="240"/>
      <c r="M285" s="240"/>
      <c r="N285" s="240"/>
      <c r="O285" s="240"/>
    </row>
    <row r="286" spans="1:15" ht="12.75">
      <c r="A286" s="240"/>
      <c r="B286" s="240"/>
      <c r="C286" s="240"/>
      <c r="D286" s="240"/>
      <c r="E286" s="240"/>
      <c r="F286" s="240"/>
      <c r="G286" s="240"/>
      <c r="H286" s="240"/>
      <c r="I286" s="240"/>
      <c r="J286" s="240"/>
      <c r="K286" s="240"/>
      <c r="L286" s="240"/>
      <c r="M286" s="240"/>
      <c r="N286" s="240"/>
      <c r="O286" s="240"/>
    </row>
    <row r="287" spans="1:15" ht="12.75">
      <c r="A287" s="240"/>
      <c r="B287" s="240"/>
      <c r="C287" s="240"/>
      <c r="D287" s="240"/>
      <c r="E287" s="240"/>
      <c r="F287" s="240"/>
      <c r="G287" s="240"/>
      <c r="H287" s="240"/>
      <c r="I287" s="240"/>
      <c r="J287" s="240"/>
      <c r="K287" s="240"/>
      <c r="L287" s="240"/>
      <c r="M287" s="240"/>
      <c r="N287" s="240"/>
      <c r="O287" s="240"/>
    </row>
  </sheetData>
  <sheetProtection/>
  <mergeCells count="30">
    <mergeCell ref="A31:O31"/>
    <mergeCell ref="A32:O32"/>
    <mergeCell ref="A59:O59"/>
    <mergeCell ref="A60:O60"/>
    <mergeCell ref="A1:O1"/>
    <mergeCell ref="A2:O2"/>
    <mergeCell ref="A3:O3"/>
    <mergeCell ref="A30:O30"/>
    <mergeCell ref="A61:O61"/>
    <mergeCell ref="A88:O88"/>
    <mergeCell ref="A89:O89"/>
    <mergeCell ref="A90:O90"/>
    <mergeCell ref="A117:O117"/>
    <mergeCell ref="A118:O118"/>
    <mergeCell ref="A119:O119"/>
    <mergeCell ref="A146:O146"/>
    <mergeCell ref="A147:O147"/>
    <mergeCell ref="A148:O148"/>
    <mergeCell ref="A175:O175"/>
    <mergeCell ref="A176:O176"/>
    <mergeCell ref="A235:O235"/>
    <mergeCell ref="A262:O262"/>
    <mergeCell ref="A263:O263"/>
    <mergeCell ref="A264:O264"/>
    <mergeCell ref="A177:O177"/>
    <mergeCell ref="A204:O204"/>
    <mergeCell ref="A205:O205"/>
    <mergeCell ref="A206:O206"/>
    <mergeCell ref="A233:O233"/>
    <mergeCell ref="A234:O234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96" r:id="rId1"/>
  <rowBreaks count="3" manualBreakCount="3">
    <brk id="29" max="14" man="1"/>
    <brk id="58" max="14" man="1"/>
    <brk id="87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105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6.00390625" style="0" bestFit="1" customWidth="1"/>
    <col min="2" max="2" width="11.421875" style="0" customWidth="1"/>
    <col min="3" max="3" width="18.00390625" style="0" customWidth="1"/>
    <col min="4" max="4" width="10.8515625" style="0" bestFit="1" customWidth="1"/>
    <col min="5" max="5" width="27.421875" style="0" customWidth="1"/>
    <col min="6" max="6" width="27.57421875" style="0" customWidth="1"/>
  </cols>
  <sheetData>
    <row r="1" spans="1:7" ht="25.5">
      <c r="A1" s="289" t="s">
        <v>130</v>
      </c>
      <c r="B1" s="289"/>
      <c r="C1" s="289"/>
      <c r="D1" s="289"/>
      <c r="E1" s="289"/>
      <c r="F1" s="289"/>
      <c r="G1" s="289"/>
    </row>
    <row r="3" spans="1:3" ht="12.75">
      <c r="A3" t="s">
        <v>131</v>
      </c>
      <c r="C3" s="241">
        <f>Opsomming!B3</f>
        <v>0</v>
      </c>
    </row>
    <row r="4" spans="1:3" ht="12.75">
      <c r="A4" t="s">
        <v>134</v>
      </c>
      <c r="C4" s="139" t="e">
        <f>SUM(B14:B74)</f>
        <v>#REF!</v>
      </c>
    </row>
    <row r="5" spans="1:3" ht="12.75">
      <c r="A5" t="s">
        <v>133</v>
      </c>
      <c r="C5" s="139">
        <f>SUM(G14:G74)</f>
        <v>0</v>
      </c>
    </row>
    <row r="6" spans="1:3" ht="12.75">
      <c r="A6" t="s">
        <v>132</v>
      </c>
      <c r="C6" s="139" t="e">
        <f>C3+C4-C5</f>
        <v>#REF!</v>
      </c>
    </row>
    <row r="7" ht="12.75">
      <c r="C7" s="139"/>
    </row>
    <row r="8" ht="12.75">
      <c r="C8" s="139"/>
    </row>
    <row r="9" ht="12.75">
      <c r="C9" s="139"/>
    </row>
    <row r="10" ht="12.75">
      <c r="C10" s="139"/>
    </row>
    <row r="11" ht="12.75">
      <c r="C11" s="139"/>
    </row>
    <row r="12" spans="1:7" ht="12.75">
      <c r="A12" s="313" t="s">
        <v>135</v>
      </c>
      <c r="B12" s="313"/>
      <c r="D12" s="310" t="s">
        <v>52</v>
      </c>
      <c r="E12" s="311"/>
      <c r="F12" s="311"/>
      <c r="G12" s="312"/>
    </row>
    <row r="13" spans="1:7" s="42" customFormat="1" ht="12.75">
      <c r="A13" s="42" t="s">
        <v>3</v>
      </c>
      <c r="B13" s="42" t="s">
        <v>27</v>
      </c>
      <c r="D13" s="43" t="s">
        <v>3</v>
      </c>
      <c r="E13" s="43" t="s">
        <v>136</v>
      </c>
      <c r="F13" s="43" t="s">
        <v>103</v>
      </c>
      <c r="G13" s="43" t="s">
        <v>137</v>
      </c>
    </row>
    <row r="14" spans="1:7" ht="12.75">
      <c r="A14" s="44" t="e">
        <f>Kollektes!#REF!</f>
        <v>#REF!</v>
      </c>
      <c r="B14" s="134">
        <f>Kollektes!B5</f>
        <v>0</v>
      </c>
      <c r="D14" s="158"/>
      <c r="E14" s="159"/>
      <c r="F14" s="159"/>
      <c r="G14" s="159"/>
    </row>
    <row r="15" spans="1:7" ht="12.75">
      <c r="A15" s="44" t="e">
        <f>Kollektes!#REF!</f>
        <v>#REF!</v>
      </c>
      <c r="B15" s="134">
        <f>Kollektes!B6</f>
        <v>0</v>
      </c>
      <c r="D15" s="158"/>
      <c r="E15" s="159"/>
      <c r="F15" s="159"/>
      <c r="G15" s="159"/>
    </row>
    <row r="16" spans="1:7" ht="12.75">
      <c r="A16" s="44" t="e">
        <f>Kollektes!#REF!</f>
        <v>#REF!</v>
      </c>
      <c r="B16" s="134">
        <f>Kollektes!B7</f>
        <v>0</v>
      </c>
      <c r="D16" s="158"/>
      <c r="E16" s="159"/>
      <c r="F16" s="159"/>
      <c r="G16" s="159"/>
    </row>
    <row r="17" spans="1:7" ht="12.75">
      <c r="A17" s="44" t="e">
        <f>Kollektes!#REF!</f>
        <v>#REF!</v>
      </c>
      <c r="B17" s="134">
        <f>Kollektes!B8</f>
        <v>0</v>
      </c>
      <c r="D17" s="159"/>
      <c r="E17" s="159"/>
      <c r="F17" s="159"/>
      <c r="G17" s="159"/>
    </row>
    <row r="18" spans="1:7" ht="12.75">
      <c r="A18" s="44" t="e">
        <f>Kollektes!#REF!</f>
        <v>#REF!</v>
      </c>
      <c r="B18" s="134">
        <f>Kollektes!B9</f>
        <v>0</v>
      </c>
      <c r="D18" s="158"/>
      <c r="E18" s="159"/>
      <c r="F18" s="159"/>
      <c r="G18" s="159"/>
    </row>
    <row r="19" spans="1:7" s="64" customFormat="1" ht="12.75">
      <c r="A19" s="44" t="e">
        <f>Kollektes!#REF!</f>
        <v>#REF!</v>
      </c>
      <c r="B19" s="134">
        <f>Kollektes!B10</f>
        <v>0</v>
      </c>
      <c r="D19" s="160"/>
      <c r="E19" s="160"/>
      <c r="F19" s="160"/>
      <c r="G19" s="160"/>
    </row>
    <row r="20" spans="1:7" s="64" customFormat="1" ht="12.75">
      <c r="A20" s="44" t="e">
        <f>Kollektes!#REF!</f>
        <v>#REF!</v>
      </c>
      <c r="B20" s="134">
        <f>Kollektes!B11</f>
        <v>0</v>
      </c>
      <c r="D20" s="161"/>
      <c r="E20" s="160"/>
      <c r="F20" s="160"/>
      <c r="G20" s="160"/>
    </row>
    <row r="21" spans="1:7" s="64" customFormat="1" ht="12.75">
      <c r="A21" s="44" t="e">
        <f>Kollektes!#REF!</f>
        <v>#REF!</v>
      </c>
      <c r="B21" s="134">
        <f>Kollektes!B12</f>
        <v>0</v>
      </c>
      <c r="D21" s="160"/>
      <c r="E21" s="160"/>
      <c r="F21" s="160"/>
      <c r="G21" s="160"/>
    </row>
    <row r="22" spans="1:7" s="64" customFormat="1" ht="12.75">
      <c r="A22" s="44" t="e">
        <f>Kollektes!#REF!</f>
        <v>#REF!</v>
      </c>
      <c r="B22" s="134">
        <f>Kollektes!B13</f>
        <v>0</v>
      </c>
      <c r="D22" s="160"/>
      <c r="E22" s="160"/>
      <c r="F22" s="160"/>
      <c r="G22" s="160"/>
    </row>
    <row r="23" spans="1:7" s="64" customFormat="1" ht="12.75">
      <c r="A23" s="44" t="e">
        <f>Kollektes!#REF!</f>
        <v>#REF!</v>
      </c>
      <c r="B23" s="134">
        <f>Kollektes!B14</f>
        <v>0</v>
      </c>
      <c r="D23" s="161"/>
      <c r="E23" s="160"/>
      <c r="F23" s="160"/>
      <c r="G23" s="160"/>
    </row>
    <row r="24" spans="1:7" s="64" customFormat="1" ht="12.75">
      <c r="A24" s="44" t="e">
        <f>Kollektes!#REF!</f>
        <v>#REF!</v>
      </c>
      <c r="B24" s="134">
        <f>Kollektes!B15</f>
        <v>0</v>
      </c>
      <c r="D24" s="160"/>
      <c r="E24" s="160"/>
      <c r="F24" s="160"/>
      <c r="G24" s="160"/>
    </row>
    <row r="25" spans="1:7" s="64" customFormat="1" ht="12.75">
      <c r="A25" s="44" t="e">
        <f>Kollektes!#REF!</f>
        <v>#REF!</v>
      </c>
      <c r="B25" s="134">
        <f>Kollektes!B16</f>
        <v>0</v>
      </c>
      <c r="D25" s="161"/>
      <c r="E25" s="160"/>
      <c r="F25" s="160"/>
      <c r="G25" s="160"/>
    </row>
    <row r="26" spans="1:7" s="64" customFormat="1" ht="12.75">
      <c r="A26" s="44" t="e">
        <f>Kollektes!#REF!</f>
        <v>#REF!</v>
      </c>
      <c r="B26" s="134">
        <f>Kollektes!B17</f>
        <v>0</v>
      </c>
      <c r="D26" s="160"/>
      <c r="E26" s="160"/>
      <c r="F26" s="160"/>
      <c r="G26" s="160"/>
    </row>
    <row r="27" spans="1:7" s="64" customFormat="1" ht="12.75">
      <c r="A27" s="44" t="e">
        <f>Kollektes!#REF!</f>
        <v>#REF!</v>
      </c>
      <c r="B27" s="134">
        <f>Kollektes!B18</f>
        <v>0</v>
      </c>
      <c r="D27" s="161"/>
      <c r="E27" s="160"/>
      <c r="F27" s="160"/>
      <c r="G27" s="160"/>
    </row>
    <row r="28" spans="1:7" s="64" customFormat="1" ht="12.75">
      <c r="A28" s="44" t="e">
        <f>Kollektes!#REF!</f>
        <v>#REF!</v>
      </c>
      <c r="B28" s="134">
        <f>Kollektes!B19</f>
        <v>0</v>
      </c>
      <c r="D28" s="160"/>
      <c r="E28" s="160"/>
      <c r="F28" s="160"/>
      <c r="G28" s="160"/>
    </row>
    <row r="29" spans="1:7" s="64" customFormat="1" ht="12.75">
      <c r="A29" s="44" t="e">
        <f>Kollektes!#REF!</f>
        <v>#REF!</v>
      </c>
      <c r="B29" s="134">
        <f>Kollektes!B20</f>
        <v>0</v>
      </c>
      <c r="D29" s="161"/>
      <c r="E29" s="160"/>
      <c r="F29" s="160"/>
      <c r="G29" s="160"/>
    </row>
    <row r="30" spans="1:7" s="64" customFormat="1" ht="12.75">
      <c r="A30" s="44" t="e">
        <f>Kollektes!#REF!</f>
        <v>#REF!</v>
      </c>
      <c r="B30" s="134">
        <f>Kollektes!B21</f>
        <v>0</v>
      </c>
      <c r="D30" s="160"/>
      <c r="E30" s="160"/>
      <c r="F30" s="160"/>
      <c r="G30" s="160"/>
    </row>
    <row r="31" spans="1:7" s="64" customFormat="1" ht="12.75">
      <c r="A31" s="44" t="e">
        <f>Kollektes!#REF!</f>
        <v>#REF!</v>
      </c>
      <c r="B31" s="134">
        <f>Kollektes!B22</f>
        <v>0</v>
      </c>
      <c r="D31" s="161"/>
      <c r="E31" s="160"/>
      <c r="F31" s="160"/>
      <c r="G31" s="160"/>
    </row>
    <row r="32" spans="1:7" s="64" customFormat="1" ht="12.75">
      <c r="A32" s="44" t="e">
        <f>Kollektes!#REF!</f>
        <v>#REF!</v>
      </c>
      <c r="B32" s="134">
        <f>Kollektes!B23</f>
        <v>0</v>
      </c>
      <c r="D32" s="161"/>
      <c r="E32" s="160"/>
      <c r="F32" s="160"/>
      <c r="G32" s="160"/>
    </row>
    <row r="33" spans="1:7" s="64" customFormat="1" ht="12.75">
      <c r="A33" s="44" t="e">
        <f>Kollektes!#REF!</f>
        <v>#REF!</v>
      </c>
      <c r="B33" s="134">
        <f>Kollektes!B24</f>
        <v>0</v>
      </c>
      <c r="D33" s="161"/>
      <c r="E33" s="160"/>
      <c r="F33" s="160"/>
      <c r="G33" s="160"/>
    </row>
    <row r="34" spans="1:7" s="64" customFormat="1" ht="12.75">
      <c r="A34" s="44" t="e">
        <f>Kollektes!#REF!</f>
        <v>#REF!</v>
      </c>
      <c r="B34" s="134">
        <f>Kollektes!B25</f>
        <v>0</v>
      </c>
      <c r="D34" s="161"/>
      <c r="E34" s="160"/>
      <c r="F34" s="160"/>
      <c r="G34" s="160"/>
    </row>
    <row r="35" spans="1:7" s="64" customFormat="1" ht="12.75">
      <c r="A35" s="44" t="e">
        <f>Kollektes!#REF!</f>
        <v>#REF!</v>
      </c>
      <c r="B35" s="134">
        <f>Kollektes!B26</f>
        <v>0</v>
      </c>
      <c r="D35" s="161"/>
      <c r="E35" s="160"/>
      <c r="F35" s="160"/>
      <c r="G35" s="160"/>
    </row>
    <row r="36" spans="1:7" s="64" customFormat="1" ht="12.75">
      <c r="A36" s="44">
        <f>Kollektes!A5</f>
        <v>42918</v>
      </c>
      <c r="B36" s="134">
        <f>Kollektes!B27</f>
        <v>0</v>
      </c>
      <c r="D36" s="160"/>
      <c r="E36" s="160"/>
      <c r="F36" s="160"/>
      <c r="G36" s="160"/>
    </row>
    <row r="37" spans="1:7" s="64" customFormat="1" ht="12.75">
      <c r="A37" s="44">
        <f>Kollektes!A6</f>
        <v>42925</v>
      </c>
      <c r="B37" s="134">
        <f>Kollektes!B28</f>
        <v>0</v>
      </c>
      <c r="D37" s="161"/>
      <c r="E37" s="160"/>
      <c r="F37" s="160"/>
      <c r="G37" s="160"/>
    </row>
    <row r="38" spans="1:7" s="64" customFormat="1" ht="12.75">
      <c r="A38" s="44">
        <f>Kollektes!A7</f>
        <v>42932</v>
      </c>
      <c r="B38" s="134">
        <f>Kollektes!B29</f>
        <v>0</v>
      </c>
      <c r="D38" s="161"/>
      <c r="E38" s="160"/>
      <c r="F38" s="160"/>
      <c r="G38" s="160"/>
    </row>
    <row r="39" spans="1:7" s="64" customFormat="1" ht="12.75">
      <c r="A39" s="44">
        <f>Kollektes!A8</f>
        <v>42939</v>
      </c>
      <c r="B39" s="134">
        <f>Kollektes!B30</f>
        <v>0</v>
      </c>
      <c r="D39" s="161"/>
      <c r="E39" s="160"/>
      <c r="F39" s="160"/>
      <c r="G39" s="160"/>
    </row>
    <row r="40" spans="1:7" s="64" customFormat="1" ht="12.75">
      <c r="A40" s="44">
        <f>Kollektes!A9</f>
        <v>42946</v>
      </c>
      <c r="B40" s="134">
        <f>Kollektes!B31</f>
        <v>0</v>
      </c>
      <c r="D40" s="161"/>
      <c r="E40" s="160"/>
      <c r="F40" s="160"/>
      <c r="G40" s="160"/>
    </row>
    <row r="41" spans="1:7" s="64" customFormat="1" ht="12.75">
      <c r="A41" s="44">
        <f>Kollektes!A10</f>
        <v>42953</v>
      </c>
      <c r="B41" s="134">
        <f>Kollektes!B32</f>
        <v>0</v>
      </c>
      <c r="D41" s="161"/>
      <c r="E41" s="160"/>
      <c r="F41" s="160"/>
      <c r="G41" s="160"/>
    </row>
    <row r="42" spans="1:7" s="64" customFormat="1" ht="12.75">
      <c r="A42" s="44">
        <f>Kollektes!A11</f>
        <v>42960</v>
      </c>
      <c r="B42" s="134">
        <f>Kollektes!B33</f>
        <v>0</v>
      </c>
      <c r="D42" s="160"/>
      <c r="E42" s="160"/>
      <c r="F42" s="160"/>
      <c r="G42" s="160"/>
    </row>
    <row r="43" spans="1:7" s="64" customFormat="1" ht="12.75">
      <c r="A43" s="44">
        <f>Kollektes!A12</f>
        <v>42967</v>
      </c>
      <c r="B43" s="134">
        <f>Kollektes!B34</f>
        <v>0</v>
      </c>
      <c r="D43" s="161"/>
      <c r="E43" s="160"/>
      <c r="F43" s="160"/>
      <c r="G43" s="160"/>
    </row>
    <row r="44" spans="1:7" s="64" customFormat="1" ht="12.75">
      <c r="A44" s="44">
        <f>Kollektes!A13</f>
        <v>42974</v>
      </c>
      <c r="B44" s="134">
        <f>Kollektes!B35</f>
        <v>0</v>
      </c>
      <c r="D44" s="160"/>
      <c r="E44" s="160"/>
      <c r="F44" s="160"/>
      <c r="G44" s="160"/>
    </row>
    <row r="45" spans="1:7" s="64" customFormat="1" ht="12.75">
      <c r="A45" s="44">
        <f>Kollektes!A14</f>
        <v>42981</v>
      </c>
      <c r="B45" s="134">
        <f>Kollektes!B36</f>
        <v>0</v>
      </c>
      <c r="D45" s="161"/>
      <c r="E45" s="160"/>
      <c r="F45" s="160"/>
      <c r="G45" s="160"/>
    </row>
    <row r="46" spans="1:7" s="64" customFormat="1" ht="12.75">
      <c r="A46" s="44">
        <f>Kollektes!A15</f>
        <v>42988</v>
      </c>
      <c r="B46" s="134">
        <f>Kollektes!B37</f>
        <v>0</v>
      </c>
      <c r="D46" s="160"/>
      <c r="E46" s="160"/>
      <c r="F46" s="160"/>
      <c r="G46" s="160"/>
    </row>
    <row r="47" spans="1:7" s="64" customFormat="1" ht="12.75">
      <c r="A47" s="44">
        <f>Kollektes!A16</f>
        <v>42995</v>
      </c>
      <c r="B47" s="134">
        <f>Kollektes!B38</f>
        <v>0</v>
      </c>
      <c r="D47" s="160"/>
      <c r="E47" s="160"/>
      <c r="F47" s="160"/>
      <c r="G47" s="160"/>
    </row>
    <row r="48" spans="1:7" s="64" customFormat="1" ht="12.75">
      <c r="A48" s="44">
        <f>Kollektes!A17</f>
        <v>43002</v>
      </c>
      <c r="B48" s="134">
        <f>Kollektes!B39</f>
        <v>0</v>
      </c>
      <c r="D48" s="160"/>
      <c r="E48" s="160"/>
      <c r="F48" s="160"/>
      <c r="G48" s="160"/>
    </row>
    <row r="49" spans="1:7" s="64" customFormat="1" ht="12.75">
      <c r="A49" s="44">
        <f>Kollektes!A18</f>
        <v>43009</v>
      </c>
      <c r="B49" s="134">
        <f>Kollektes!B40</f>
        <v>0</v>
      </c>
      <c r="D49" s="160"/>
      <c r="E49" s="160"/>
      <c r="F49" s="160"/>
      <c r="G49" s="160"/>
    </row>
    <row r="50" spans="1:7" s="64" customFormat="1" ht="12.75">
      <c r="A50" s="44">
        <f>Kollektes!A19</f>
        <v>43016</v>
      </c>
      <c r="B50" s="134">
        <f>Kollektes!B41</f>
        <v>0</v>
      </c>
      <c r="D50" s="161"/>
      <c r="E50" s="160"/>
      <c r="F50" s="160"/>
      <c r="G50" s="160"/>
    </row>
    <row r="51" spans="1:7" s="64" customFormat="1" ht="12.75">
      <c r="A51" s="44">
        <f>Kollektes!A20</f>
        <v>43023</v>
      </c>
      <c r="B51" s="134">
        <f>Kollektes!B42</f>
        <v>0</v>
      </c>
      <c r="D51" s="160"/>
      <c r="E51" s="160"/>
      <c r="F51" s="160"/>
      <c r="G51" s="160"/>
    </row>
    <row r="52" spans="1:7" s="64" customFormat="1" ht="12.75">
      <c r="A52" s="44">
        <f>Kollektes!A21</f>
        <v>43030</v>
      </c>
      <c r="B52" s="134">
        <f>Kollektes!B43</f>
        <v>0</v>
      </c>
      <c r="D52" s="160"/>
      <c r="E52" s="160"/>
      <c r="F52" s="160"/>
      <c r="G52" s="162"/>
    </row>
    <row r="53" spans="1:7" s="64" customFormat="1" ht="12.75">
      <c r="A53" s="44">
        <f>Kollektes!A22</f>
        <v>43037</v>
      </c>
      <c r="B53" s="134">
        <f>Kollektes!B44</f>
        <v>0</v>
      </c>
      <c r="D53" s="160"/>
      <c r="E53" s="160"/>
      <c r="F53" s="160"/>
      <c r="G53" s="160"/>
    </row>
    <row r="54" spans="1:7" s="64" customFormat="1" ht="12.75">
      <c r="A54" s="44">
        <f>Kollektes!A23</f>
        <v>43044</v>
      </c>
      <c r="B54" s="134">
        <f>Kollektes!B45</f>
        <v>0</v>
      </c>
      <c r="D54" s="160"/>
      <c r="E54" s="160"/>
      <c r="F54" s="160"/>
      <c r="G54" s="160"/>
    </row>
    <row r="55" spans="1:7" s="64" customFormat="1" ht="12.75">
      <c r="A55" s="44">
        <f>Kollektes!A24</f>
        <v>43051</v>
      </c>
      <c r="B55" s="134">
        <f>Kollektes!B46</f>
        <v>0</v>
      </c>
      <c r="D55" s="161"/>
      <c r="E55" s="160"/>
      <c r="F55" s="160"/>
      <c r="G55" s="160"/>
    </row>
    <row r="56" spans="1:7" s="64" customFormat="1" ht="12.75">
      <c r="A56" s="44">
        <f>Kollektes!A25</f>
        <v>43058</v>
      </c>
      <c r="B56" s="134">
        <f>Kollektes!B47</f>
        <v>0</v>
      </c>
      <c r="D56" s="161"/>
      <c r="E56" s="160"/>
      <c r="F56" s="160"/>
      <c r="G56" s="160"/>
    </row>
    <row r="57" spans="1:7" s="64" customFormat="1" ht="12.75">
      <c r="A57" s="44">
        <f>Kollektes!A26</f>
        <v>43065</v>
      </c>
      <c r="B57" s="134">
        <f>Kollektes!B48</f>
        <v>0</v>
      </c>
      <c r="D57" s="161"/>
      <c r="E57" s="160"/>
      <c r="F57" s="160"/>
      <c r="G57" s="160"/>
    </row>
    <row r="58" spans="1:7" s="64" customFormat="1" ht="12.75">
      <c r="A58" s="44">
        <f>Kollektes!A27</f>
        <v>43072</v>
      </c>
      <c r="B58" s="134">
        <f>Kollektes!B49</f>
        <v>0</v>
      </c>
      <c r="D58" s="161"/>
      <c r="E58" s="160"/>
      <c r="F58" s="160"/>
      <c r="G58" s="160"/>
    </row>
    <row r="59" spans="1:7" s="64" customFormat="1" ht="12.75">
      <c r="A59" s="44">
        <f>Kollektes!A28</f>
        <v>43079</v>
      </c>
      <c r="B59" s="134">
        <f>Kollektes!B50</f>
        <v>0</v>
      </c>
      <c r="D59" s="161"/>
      <c r="E59" s="160"/>
      <c r="F59" s="160"/>
      <c r="G59" s="160"/>
    </row>
    <row r="60" spans="1:7" s="64" customFormat="1" ht="12.75">
      <c r="A60" s="44">
        <f>Kollektes!A29</f>
        <v>43086</v>
      </c>
      <c r="B60" s="134">
        <f>Kollektes!B51</f>
        <v>0</v>
      </c>
      <c r="D60" s="160"/>
      <c r="E60" s="160"/>
      <c r="F60" s="160"/>
      <c r="G60" s="160"/>
    </row>
    <row r="61" spans="1:7" s="64" customFormat="1" ht="12.75">
      <c r="A61" s="44">
        <f>Kollektes!A30</f>
        <v>43093</v>
      </c>
      <c r="B61" s="134">
        <f>Kollektes!B52</f>
        <v>0</v>
      </c>
      <c r="D61" s="161"/>
      <c r="E61" s="160"/>
      <c r="F61" s="160"/>
      <c r="G61" s="160"/>
    </row>
    <row r="62" spans="1:7" s="64" customFormat="1" ht="12.75">
      <c r="A62" s="44">
        <f>Kollektes!A31</f>
        <v>43100</v>
      </c>
      <c r="B62" s="134">
        <f>Kollektes!B53</f>
        <v>0</v>
      </c>
      <c r="D62" s="161"/>
      <c r="E62" s="160"/>
      <c r="F62" s="160"/>
      <c r="G62" s="160"/>
    </row>
    <row r="63" spans="1:7" s="64" customFormat="1" ht="12.75">
      <c r="A63" s="44">
        <f>Kollektes!A32</f>
        <v>43107</v>
      </c>
      <c r="B63" s="134">
        <f>Kollektes!B54</f>
        <v>0</v>
      </c>
      <c r="D63" s="161"/>
      <c r="E63" s="160"/>
      <c r="F63" s="160"/>
      <c r="G63" s="160"/>
    </row>
    <row r="64" spans="1:7" s="64" customFormat="1" ht="12.75">
      <c r="A64" s="44">
        <f>Kollektes!A33</f>
        <v>43114</v>
      </c>
      <c r="B64" s="134">
        <f>Kollektes!B55</f>
        <v>0</v>
      </c>
      <c r="D64" s="161"/>
      <c r="E64" s="160"/>
      <c r="F64" s="160"/>
      <c r="G64" s="160"/>
    </row>
    <row r="65" spans="1:7" s="64" customFormat="1" ht="12.75">
      <c r="A65" s="44">
        <f>Kollektes!A34</f>
        <v>43121</v>
      </c>
      <c r="B65" s="134">
        <f>Kollektes!B56</f>
        <v>0</v>
      </c>
      <c r="D65" s="161"/>
      <c r="E65" s="160"/>
      <c r="F65" s="160"/>
      <c r="G65" s="160"/>
    </row>
    <row r="66" spans="1:7" s="64" customFormat="1" ht="12.75">
      <c r="A66" s="44">
        <f>Kollektes!A35</f>
        <v>43128</v>
      </c>
      <c r="B66" s="134" t="e">
        <f>Kollektes!#REF!</f>
        <v>#REF!</v>
      </c>
      <c r="D66" s="160"/>
      <c r="E66" s="160"/>
      <c r="F66" s="160"/>
      <c r="G66" s="160"/>
    </row>
    <row r="67" spans="1:7" s="64" customFormat="1" ht="12.75">
      <c r="A67" s="44">
        <f>Kollektes!A36</f>
        <v>43135</v>
      </c>
      <c r="B67" s="134" t="e">
        <f>Kollektes!#REF!</f>
        <v>#REF!</v>
      </c>
      <c r="D67" s="161"/>
      <c r="E67" s="160"/>
      <c r="F67" s="160"/>
      <c r="G67" s="160"/>
    </row>
    <row r="68" spans="1:7" s="64" customFormat="1" ht="12.75">
      <c r="A68" s="44">
        <f>Kollektes!A37</f>
        <v>43142</v>
      </c>
      <c r="B68" s="134" t="e">
        <f>Kollektes!#REF!</f>
        <v>#REF!</v>
      </c>
      <c r="D68" s="161"/>
      <c r="E68" s="160"/>
      <c r="F68" s="160"/>
      <c r="G68" s="160"/>
    </row>
    <row r="69" spans="1:7" s="64" customFormat="1" ht="12.75">
      <c r="A69" s="44">
        <f>Kollektes!A38</f>
        <v>43149</v>
      </c>
      <c r="B69" s="134" t="e">
        <f>Kollektes!#REF!</f>
        <v>#REF!</v>
      </c>
      <c r="D69" s="161"/>
      <c r="E69" s="160"/>
      <c r="F69" s="160"/>
      <c r="G69" s="160"/>
    </row>
    <row r="70" spans="1:7" s="64" customFormat="1" ht="12.75">
      <c r="A70" s="44">
        <f>Kollektes!A39</f>
        <v>43156</v>
      </c>
      <c r="B70" s="134" t="e">
        <f>Kollektes!#REF!</f>
        <v>#REF!</v>
      </c>
      <c r="D70" s="161"/>
      <c r="E70" s="160"/>
      <c r="F70" s="160"/>
      <c r="G70" s="160"/>
    </row>
    <row r="71" spans="1:7" s="136" customFormat="1" ht="12.75">
      <c r="A71" s="44">
        <f>Kollektes!A40</f>
        <v>43163</v>
      </c>
      <c r="B71" s="134" t="e">
        <f>Kollektes!#REF!</f>
        <v>#REF!</v>
      </c>
      <c r="D71" s="163"/>
      <c r="E71" s="163"/>
      <c r="F71" s="163"/>
      <c r="G71" s="163"/>
    </row>
    <row r="72" spans="1:7" s="64" customFormat="1" ht="12.75">
      <c r="A72" s="44">
        <f>Kollektes!A41</f>
        <v>43170</v>
      </c>
      <c r="B72" s="134" t="e">
        <f>Kollektes!#REF!</f>
        <v>#REF!</v>
      </c>
      <c r="D72" s="161"/>
      <c r="E72" s="160"/>
      <c r="F72" s="160"/>
      <c r="G72" s="160"/>
    </row>
    <row r="73" spans="1:7" s="64" customFormat="1" ht="12.75">
      <c r="A73" s="44">
        <f>Kollektes!A42</f>
        <v>43177</v>
      </c>
      <c r="B73" s="134" t="e">
        <f>Kollektes!#REF!</f>
        <v>#REF!</v>
      </c>
      <c r="D73" s="161"/>
      <c r="E73" s="160"/>
      <c r="F73" s="160"/>
      <c r="G73" s="160"/>
    </row>
    <row r="74" spans="1:7" s="64" customFormat="1" ht="12.75">
      <c r="A74" s="44">
        <f>Kollektes!A57</f>
        <v>0</v>
      </c>
      <c r="B74" s="134">
        <f>Kollektes!B57</f>
        <v>0</v>
      </c>
      <c r="D74" s="161"/>
      <c r="E74" s="160"/>
      <c r="F74" s="160"/>
      <c r="G74" s="160"/>
    </row>
    <row r="75" spans="1:4" s="64" customFormat="1" ht="12.75">
      <c r="A75" s="45"/>
      <c r="B75" s="138"/>
      <c r="D75" s="135"/>
    </row>
    <row r="76" spans="1:2" s="64" customFormat="1" ht="12.75">
      <c r="A76" s="45"/>
      <c r="B76" s="138"/>
    </row>
    <row r="77" spans="1:4" s="64" customFormat="1" ht="12.75">
      <c r="A77" s="45"/>
      <c r="B77" s="138"/>
      <c r="D77" s="135"/>
    </row>
    <row r="78" spans="1:4" s="64" customFormat="1" ht="12.75">
      <c r="A78" s="45"/>
      <c r="B78" s="138"/>
      <c r="D78" s="135"/>
    </row>
    <row r="79" spans="1:2" s="64" customFormat="1" ht="12.75">
      <c r="A79" s="45"/>
      <c r="B79" s="138"/>
    </row>
    <row r="80" spans="1:4" s="64" customFormat="1" ht="12.75">
      <c r="A80" s="45"/>
      <c r="B80" s="138"/>
      <c r="D80" s="135"/>
    </row>
    <row r="81" spans="1:4" s="64" customFormat="1" ht="12.75">
      <c r="A81" s="45"/>
      <c r="B81" s="138"/>
      <c r="D81" s="135"/>
    </row>
    <row r="82" spans="1:4" s="64" customFormat="1" ht="12.75">
      <c r="A82" s="45"/>
      <c r="B82" s="138"/>
      <c r="D82" s="137"/>
    </row>
    <row r="83" spans="1:4" s="64" customFormat="1" ht="12.75">
      <c r="A83" s="45"/>
      <c r="B83" s="138"/>
      <c r="D83" s="137"/>
    </row>
    <row r="84" spans="1:2" s="64" customFormat="1" ht="12.75">
      <c r="A84" s="45"/>
      <c r="B84" s="138"/>
    </row>
    <row r="85" spans="1:2" s="64" customFormat="1" ht="12.75">
      <c r="A85" s="45"/>
      <c r="B85" s="138"/>
    </row>
    <row r="86" spans="1:2" s="64" customFormat="1" ht="12.75">
      <c r="A86" s="45"/>
      <c r="B86" s="138"/>
    </row>
    <row r="87" spans="1:2" s="64" customFormat="1" ht="12.75">
      <c r="A87" s="45"/>
      <c r="B87" s="138"/>
    </row>
    <row r="88" spans="1:2" s="64" customFormat="1" ht="12.75">
      <c r="A88" s="45"/>
      <c r="B88" s="138"/>
    </row>
    <row r="89" spans="1:2" s="64" customFormat="1" ht="12.75">
      <c r="A89" s="45"/>
      <c r="B89" s="138"/>
    </row>
    <row r="90" spans="1:2" s="64" customFormat="1" ht="12.75">
      <c r="A90" s="45"/>
      <c r="B90" s="138"/>
    </row>
    <row r="91" spans="1:2" s="64" customFormat="1" ht="12.75">
      <c r="A91" s="45"/>
      <c r="B91" s="138"/>
    </row>
    <row r="92" spans="1:2" s="64" customFormat="1" ht="12.75">
      <c r="A92" s="45"/>
      <c r="B92" s="138"/>
    </row>
    <row r="93" spans="1:2" s="64" customFormat="1" ht="12.75">
      <c r="A93" s="45"/>
      <c r="B93" s="138"/>
    </row>
    <row r="94" spans="1:2" s="64" customFormat="1" ht="12.75">
      <c r="A94" s="45"/>
      <c r="B94" s="138"/>
    </row>
    <row r="95" spans="1:2" s="64" customFormat="1" ht="12.75">
      <c r="A95" s="45"/>
      <c r="B95" s="138"/>
    </row>
    <row r="96" spans="1:2" s="64" customFormat="1" ht="12.75">
      <c r="A96" s="45"/>
      <c r="B96" s="138"/>
    </row>
    <row r="97" spans="1:2" s="64" customFormat="1" ht="12.75">
      <c r="A97" s="45"/>
      <c r="B97" s="138"/>
    </row>
    <row r="98" spans="1:2" s="64" customFormat="1" ht="12.75">
      <c r="A98" s="45"/>
      <c r="B98" s="138"/>
    </row>
    <row r="99" spans="1:2" s="64" customFormat="1" ht="12.75">
      <c r="A99" s="45"/>
      <c r="B99" s="138"/>
    </row>
    <row r="100" spans="1:2" s="64" customFormat="1" ht="12.75">
      <c r="A100" s="45"/>
      <c r="B100" s="138"/>
    </row>
    <row r="101" spans="1:2" s="64" customFormat="1" ht="12.75">
      <c r="A101" s="45"/>
      <c r="B101" s="138"/>
    </row>
    <row r="102" spans="1:2" s="64" customFormat="1" ht="12.75">
      <c r="A102" s="45"/>
      <c r="B102" s="138"/>
    </row>
    <row r="103" spans="1:2" s="64" customFormat="1" ht="12.75">
      <c r="A103" s="45"/>
      <c r="B103" s="138"/>
    </row>
    <row r="104" spans="1:2" s="64" customFormat="1" ht="12.75">
      <c r="A104" s="45"/>
      <c r="B104" s="138"/>
    </row>
    <row r="105" spans="1:2" s="64" customFormat="1" ht="12.75">
      <c r="A105" s="45"/>
      <c r="B105" s="138"/>
    </row>
    <row r="106" s="64" customFormat="1" ht="12.75"/>
    <row r="107" s="64" customFormat="1" ht="12.75"/>
    <row r="108" s="64" customFormat="1" ht="12.75"/>
    <row r="109" s="64" customFormat="1" ht="12.75"/>
    <row r="110" s="64" customFormat="1" ht="12.75"/>
    <row r="111" s="64" customFormat="1" ht="12.75"/>
    <row r="112" s="64" customFormat="1" ht="12.75"/>
    <row r="113" s="64" customFormat="1" ht="12.75"/>
    <row r="114" s="64" customFormat="1" ht="12.75"/>
    <row r="115" s="64" customFormat="1" ht="12.75"/>
    <row r="116" s="64" customFormat="1" ht="12.75"/>
    <row r="117" s="64" customFormat="1" ht="12.75"/>
    <row r="118" s="64" customFormat="1" ht="12.75"/>
    <row r="119" s="64" customFormat="1" ht="12.75"/>
    <row r="120" s="64" customFormat="1" ht="12.75"/>
    <row r="121" s="64" customFormat="1" ht="12.75"/>
    <row r="122" s="64" customFormat="1" ht="12.75"/>
    <row r="123" s="64" customFormat="1" ht="12.75"/>
    <row r="124" s="64" customFormat="1" ht="12.75"/>
    <row r="125" s="64" customFormat="1" ht="12.75"/>
    <row r="126" s="64" customFormat="1" ht="12.75"/>
    <row r="127" s="64" customFormat="1" ht="12.75"/>
    <row r="128" s="64" customFormat="1" ht="12.75"/>
    <row r="129" s="64" customFormat="1" ht="12.75"/>
    <row r="130" s="64" customFormat="1" ht="12.75"/>
    <row r="131" s="64" customFormat="1" ht="12.75"/>
    <row r="132" s="64" customFormat="1" ht="12.75"/>
    <row r="133" s="64" customFormat="1" ht="12.75"/>
    <row r="134" s="64" customFormat="1" ht="12.75"/>
    <row r="135" s="64" customFormat="1" ht="12.75"/>
    <row r="136" s="64" customFormat="1" ht="12.75"/>
    <row r="137" s="64" customFormat="1" ht="12.75"/>
    <row r="138" s="64" customFormat="1" ht="12.75"/>
    <row r="139" s="64" customFormat="1" ht="12.75"/>
    <row r="140" s="64" customFormat="1" ht="12.75"/>
    <row r="141" s="64" customFormat="1" ht="12.75"/>
    <row r="142" s="64" customFormat="1" ht="12.75"/>
    <row r="143" s="64" customFormat="1" ht="12.75"/>
    <row r="144" s="64" customFormat="1" ht="12.75"/>
    <row r="145" s="64" customFormat="1" ht="12.75"/>
    <row r="146" s="64" customFormat="1" ht="12.75"/>
    <row r="147" s="64" customFormat="1" ht="12.75"/>
    <row r="148" s="64" customFormat="1" ht="12.75"/>
    <row r="149" s="64" customFormat="1" ht="12.75"/>
    <row r="150" s="64" customFormat="1" ht="12.75"/>
    <row r="151" s="64" customFormat="1" ht="12.75"/>
    <row r="152" s="64" customFormat="1" ht="12.75"/>
    <row r="153" s="64" customFormat="1" ht="12.75"/>
    <row r="154" s="64" customFormat="1" ht="12.75"/>
    <row r="155" s="64" customFormat="1" ht="12.75"/>
    <row r="156" s="64" customFormat="1" ht="12.75"/>
    <row r="157" s="64" customFormat="1" ht="12.75"/>
    <row r="158" s="64" customFormat="1" ht="12.75"/>
    <row r="159" s="64" customFormat="1" ht="12.75"/>
    <row r="160" s="64" customFormat="1" ht="12.75"/>
    <row r="161" s="64" customFormat="1" ht="12.75"/>
    <row r="162" s="64" customFormat="1" ht="12.75"/>
    <row r="163" s="64" customFormat="1" ht="12.75"/>
    <row r="164" s="64" customFormat="1" ht="12.75"/>
    <row r="165" s="64" customFormat="1" ht="12.75"/>
    <row r="166" s="64" customFormat="1" ht="12.75"/>
    <row r="167" s="64" customFormat="1" ht="12.75"/>
    <row r="168" s="64" customFormat="1" ht="12.75"/>
    <row r="169" s="64" customFormat="1" ht="12.75"/>
    <row r="170" s="64" customFormat="1" ht="12.75"/>
    <row r="171" s="64" customFormat="1" ht="12.75"/>
    <row r="172" s="64" customFormat="1" ht="12.75"/>
    <row r="173" s="64" customFormat="1" ht="12.75"/>
    <row r="174" s="64" customFormat="1" ht="12.75"/>
    <row r="175" s="64" customFormat="1" ht="12.75"/>
    <row r="176" s="64" customFormat="1" ht="12.75"/>
    <row r="177" s="64" customFormat="1" ht="12.75"/>
    <row r="178" s="64" customFormat="1" ht="12.75"/>
    <row r="179" s="64" customFormat="1" ht="12.75"/>
    <row r="180" s="64" customFormat="1" ht="12.75"/>
    <row r="181" s="64" customFormat="1" ht="12.75"/>
    <row r="182" s="64" customFormat="1" ht="12.75"/>
    <row r="183" s="64" customFormat="1" ht="12.75"/>
    <row r="184" s="64" customFormat="1" ht="12.75"/>
    <row r="185" s="64" customFormat="1" ht="12.75"/>
    <row r="186" s="64" customFormat="1" ht="12.75"/>
    <row r="187" s="64" customFormat="1" ht="12.75"/>
    <row r="188" s="64" customFormat="1" ht="12.75"/>
    <row r="189" s="64" customFormat="1" ht="12.75"/>
    <row r="190" s="64" customFormat="1" ht="12.75"/>
    <row r="191" s="64" customFormat="1" ht="12.75"/>
    <row r="192" s="64" customFormat="1" ht="12.75"/>
    <row r="193" s="64" customFormat="1" ht="12.75"/>
    <row r="194" s="64" customFormat="1" ht="12.75"/>
    <row r="195" s="64" customFormat="1" ht="12.75"/>
    <row r="196" s="64" customFormat="1" ht="12.75"/>
    <row r="197" s="64" customFormat="1" ht="12.75"/>
    <row r="198" s="64" customFormat="1" ht="12.75"/>
  </sheetData>
  <sheetProtection sheet="1" objects="1"/>
  <protectedRanges>
    <protectedRange sqref="D14:G74" name="Range1"/>
  </protectedRanges>
  <mergeCells count="3">
    <mergeCell ref="D12:G12"/>
    <mergeCell ref="A12:B12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Pretorius</dc:creator>
  <cp:keywords/>
  <dc:description/>
  <cp:lastModifiedBy>Hennie van Wyk</cp:lastModifiedBy>
  <cp:lastPrinted>2017-08-13T12:24:15Z</cp:lastPrinted>
  <dcterms:created xsi:type="dcterms:W3CDTF">2003-10-12T15:06:29Z</dcterms:created>
  <dcterms:modified xsi:type="dcterms:W3CDTF">2017-08-13T12:25:14Z</dcterms:modified>
  <cp:category/>
  <cp:version/>
  <cp:contentType/>
  <cp:contentStatus/>
</cp:coreProperties>
</file>